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Luz Yeny Hernandez\Desktop\PLAN DE ACCION I TRIMESTRE VIGENCA 2021\"/>
    </mc:Choice>
  </mc:AlternateContent>
  <xr:revisionPtr revIDLastSave="0" documentId="13_ncr:1_{44C96668-133D-41C7-ABFA-15C3FB498674}" xr6:coauthVersionLast="47" xr6:coauthVersionMax="47" xr10:uidLastSave="{00000000-0000-0000-0000-000000000000}"/>
  <bookViews>
    <workbookView xWindow="-120" yWindow="-120" windowWidth="20730" windowHeight="11160" xr2:uid="{00000000-000D-0000-FFFF-FFFF00000000}"/>
  </bookViews>
  <sheets>
    <sheet name="SPI Acumulado" sheetId="1" r:id="rId1"/>
    <sheet name="Población" sheetId="2" r:id="rId2"/>
    <sheet name="Instrucciones Diligenciamiento" sheetId="3" r:id="rId3"/>
  </sheets>
  <externalReferences>
    <externalReference r:id="rId4"/>
  </externalReferences>
  <definedNames>
    <definedName name="_xlnm.Print_Area" localSheetId="0">'SPI Acumulado'!$A$1:$AR$39</definedName>
    <definedName name="_xlnm.Print_Titles" localSheetId="0">'SPI Acumulado'!$10:$13</definedName>
  </definedNames>
  <calcPr calcId="191029"/>
</workbook>
</file>

<file path=xl/calcChain.xml><?xml version="1.0" encoding="utf-8"?>
<calcChain xmlns="http://schemas.openxmlformats.org/spreadsheetml/2006/main">
  <c r="H14" i="1" l="1"/>
  <c r="AQ14" i="1"/>
  <c r="S17" i="1"/>
  <c r="AM14" i="1" l="1"/>
  <c r="AP14" i="1"/>
  <c r="G15" i="2"/>
  <c r="S14" i="1"/>
  <c r="H15" i="2" l="1"/>
  <c r="J15" i="2" s="1"/>
  <c r="Y15" i="2" s="1"/>
  <c r="V3" i="2"/>
  <c r="R29" i="1"/>
  <c r="P29" i="1"/>
  <c r="O29" i="1"/>
  <c r="AH14" i="1"/>
  <c r="K15" i="2" l="1"/>
  <c r="Z15" i="2" l="1"/>
  <c r="X15" i="2"/>
  <c r="AA5" i="2" l="1"/>
  <c r="AP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11" authorId="0" shapeId="0" xr:uid="{B0C54AE4-C4A9-4F54-A8AC-E43ABBED049B}">
      <text>
        <r>
          <rPr>
            <b/>
            <sz val="9"/>
            <color indexed="81"/>
            <rFont val="Tahoma"/>
            <family val="2"/>
          </rPr>
          <t xml:space="preserve">RECURSOS ASIGNADOS  
POR LA ADMINISTRACION MUNICIPAL
</t>
        </r>
      </text>
    </comment>
    <comment ref="AO11" authorId="0" shapeId="0" xr:uid="{D9F1D5E5-97F4-448D-B1F1-441FE859ABE0}">
      <text>
        <r>
          <rPr>
            <b/>
            <sz val="9"/>
            <color indexed="81"/>
            <rFont val="Tahoma"/>
            <family val="2"/>
          </rPr>
          <t xml:space="preserve">TOTAL RECURSOS INVERTIDOS EN LA EJECUCION DEL PROYECTO (TODAS LAS VIGENCIAS)
</t>
        </r>
      </text>
    </comment>
    <comment ref="AP11" authorId="0" shapeId="0" xr:uid="{3EC83339-E9F7-4696-8773-09B203589D1A}">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xr:uid="{5417237B-684B-4C18-9871-8C944D4C9111}">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<sst xmlns="http://schemas.openxmlformats.org/spreadsheetml/2006/main" count="275" uniqueCount="228">
  <si>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</si>
  <si>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</si>
  <si>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</si>
  <si>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</si>
  <si>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</si>
  <si>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</si>
  <si>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</si>
  <si>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</si>
  <si>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</si>
  <si>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</si>
  <si>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</si>
  <si>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</si>
  <si>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</si>
  <si>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</si>
  <si>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I TRIMESTRE</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</si>
  <si>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</si>
  <si>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</si>
  <si>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</si>
  <si>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</si>
  <si>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</si>
  <si>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</si>
  <si>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</si>
  <si>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</si>
  <si>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</si>
  <si>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</si>
  <si>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</si>
  <si>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</si>
  <si>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</si>
  <si>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</si>
  <si>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</si>
  <si>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</si>
  <si>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</si>
  <si>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</si>
  <si>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</si>
  <si>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</si>
  <si>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</si>
  <si>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</si>
  <si>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</si>
  <si>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</si>
  <si>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</si>
  <si>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</si>
  <si>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</si>
  <si>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</si>
  <si>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</si>
  <si>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</si>
  <si>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</si>
  <si>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</si>
  <si>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</si>
  <si>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</si>
  <si>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</si>
  <si>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</si>
  <si>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</si>
  <si>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</si>
  <si>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</si>
  <si>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</si>
  <si>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Actividad 3</t>
  </si>
  <si>
    <t>Actividad 4</t>
  </si>
  <si>
    <t>Actividad 5</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</si>
  <si>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</si>
  <si>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</si>
  <si>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</si>
  <si>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</si>
  <si>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</si>
  <si>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</si>
  <si>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</si>
  <si>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</si>
  <si>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</si>
  <si>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</si>
  <si>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</si>
  <si>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</si>
  <si>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</si>
  <si>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</si>
  <si>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</si>
  <si>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</si>
  <si>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</si>
  <si>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</si>
  <si>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</si>
  <si>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</si>
  <si>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</si>
  <si>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</si>
  <si>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</si>
  <si>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</si>
  <si>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</si>
  <si>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</si>
  <si>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</si>
  <si>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</si>
  <si>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</si>
  <si>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</si>
  <si>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</si>
  <si>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</si>
  <si>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</si>
  <si>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</si>
  <si>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</si>
  <si>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</si>
  <si>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</si>
  <si>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</si>
  <si>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</si>
  <si>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</si>
  <si>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</si>
  <si>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</si>
  <si>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</si>
  <si>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</si>
  <si>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</si>
  <si>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</si>
  <si>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</si>
  <si>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</si>
  <si>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</si>
  <si>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</si>
  <si>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</si>
  <si>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</si>
  <si>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</si>
  <si>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</si>
  <si>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</si>
  <si>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</si>
  <si>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</si>
  <si>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</si>
  <si>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</si>
  <si>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</si>
  <si>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</si>
  <si>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</si>
  <si>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</si>
  <si>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</si>
  <si>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</si>
  <si>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</si>
  <si>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</si>
  <si>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</si>
  <si>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</si>
  <si>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</si>
  <si>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</si>
  <si>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</si>
  <si>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</si>
  <si>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</si>
  <si>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</si>
  <si>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</si>
  <si>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</si>
  <si>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</si>
  <si>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</si>
  <si>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</si>
  <si>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</si>
  <si>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</si>
  <si>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</si>
  <si>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</si>
  <si>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</si>
  <si>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</si>
  <si>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</si>
  <si>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</si>
  <si>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</si>
  <si>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</si>
  <si>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</si>
  <si>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</si>
  <si>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</si>
  <si>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</si>
  <si>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</si>
  <si>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</si>
  <si>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</si>
  <si>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</si>
  <si>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</si>
  <si>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</si>
  <si>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</si>
  <si>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</si>
  <si>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</si>
  <si>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</si>
  <si>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</si>
  <si>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</si>
  <si>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</si>
  <si>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</si>
  <si>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</si>
  <si>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</si>
  <si>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</si>
  <si>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</si>
  <si>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</si>
  <si>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</si>
  <si>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</si>
  <si>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</si>
  <si>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</si>
  <si>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</si>
  <si>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</si>
  <si>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</si>
  <si>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</si>
  <si>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</si>
  <si>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</si>
  <si>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</si>
  <si>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</si>
  <si>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</si>
  <si>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</si>
  <si>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</si>
  <si>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</si>
  <si>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</si>
  <si>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</si>
  <si>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</si>
  <si>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</si>
  <si>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</si>
  <si>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</si>
  <si>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Año 2021</t>
  </si>
  <si>
    <t>Año 2022</t>
  </si>
  <si>
    <t>Año 2023</t>
  </si>
  <si>
    <t>APOYAR EL DESARROLLO DE LA POLITICA PUBLICA PARA EL DEPORTE LA RECREACION Y LA ACTIVIDAD FISICA</t>
  </si>
  <si>
    <t>GARANTIZAR LA LOGISTICA PARA EL PROCESO DE IIMPLEMENTACION DE LA PPDRAF</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</si>
  <si>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</si>
  <si>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</si>
  <si>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</si>
  <si>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</si>
  <si>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</si>
  <si>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IMPLEMENTACION Y EVALUACION DE LA POLITICA PUBLICA DEL DEPORTE, LA RECREACION , LA ACTIVIDAD FISICA Y LA EDUCACION FISICA EN EL MUNICIPIO DE VILLAVICENCIO, META</t>
  </si>
  <si>
    <t xml:space="preserve">	2020-50001-0261</t>
  </si>
  <si>
    <t>2020-050001-0244</t>
  </si>
  <si>
    <t>INSTITUTO MUNICIPAL DE DEPORTE Y RECREACION DE VILLAVICENCIO- IMDER</t>
  </si>
  <si>
    <t>DEL 01 DE ENERO AL 31  DE  MARZO DE 2021</t>
  </si>
  <si>
    <t>LUIS FERNANDO VARGAS PEÑA</t>
  </si>
  <si>
    <t>Director General</t>
  </si>
  <si>
    <t>2021</t>
  </si>
  <si>
    <t>2023</t>
  </si>
  <si>
    <t>Garantizar la  implementacion y articulación  de la política pública del deporte, la recreación, la actividad física y la educación física con otras políticas públicas del municipio de Villavicencio y sus actores</t>
  </si>
  <si>
    <t>Politica del deporte recreación y actividad fisica implementada</t>
  </si>
  <si>
    <t xml:space="preserve">Numero </t>
  </si>
  <si>
    <t>Documentos de política elaborados</t>
  </si>
  <si>
    <t>Cantidad Programada 2021</t>
  </si>
  <si>
    <t>Cantidad Ejecutada 2021</t>
  </si>
  <si>
    <t>Proyectos de Asesoria</t>
  </si>
  <si>
    <t>Numero</t>
  </si>
  <si>
    <t>En el primer trimestre no se ejecuto ninguna actividad del presente proyecto ya que se encuentra en proceso de selccion  del personal idone para apoyar en la gestion del logro del proyecto.</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</si>
  <si>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</si>
  <si>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</si>
  <si>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</si>
  <si>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</si>
  <si>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</si>
  <si>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</si>
  <si>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 xml:space="preserve">LUIS FERNANDO VARGAS PEÑA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</si>
</sst>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quot;\ #,##0"/>
  </numFmts>
  <fonts count="33"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u/>
      <sz val="11"/>
      <color theme="10"/>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 fillId="0" borderId="0"/>
    <xf numFmtId="9" fontId="2" fillId="0" borderId="0" applyFont="0" applyFill="0" applyBorder="0" applyAlignment="0" applyProtection="0"/>
    <xf numFmtId="0" fontId="32" fillId="0" borderId="0" applyNumberFormat="0" applyFill="0" applyBorder="0" applyAlignment="0" applyProtection="0"/>
  </cellStyleXfs>
  <cellXfs count="320">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wrapText="1"/>
      <protection locked="0"/>
    </xf>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65" fontId="10" fillId="0" borderId="6" xfId="0" applyNumberFormat="1" applyFont="1" applyBorder="1" applyAlignment="1" applyProtection="1">
      <alignment horizontal="right" vertical="center" wrapText="1"/>
      <protection locked="0"/>
    </xf>
    <xf numFmtId="0" fontId="12"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3"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4"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20" fillId="0" borderId="0" xfId="0" applyFont="1" applyAlignment="1">
      <alignment vertical="center"/>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4" fillId="0" borderId="12"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18" fillId="0" borderId="0" xfId="0" applyFont="1" applyAlignment="1">
      <alignment horizontal="left" wrapText="1"/>
    </xf>
    <xf numFmtId="164" fontId="18" fillId="0" borderId="0" xfId="0" applyNumberFormat="1" applyFont="1"/>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xf numFmtId="0" fontId="27" fillId="2" borderId="0" xfId="0" applyFont="1" applyFill="1" applyAlignment="1">
      <alignment horizontal="center" vertical="center"/>
    </xf>
    <xf numFmtId="0" fontId="27" fillId="0" borderId="0" xfId="0" applyFont="1" applyAlignment="1">
      <alignment horizontal="left" vertical="center"/>
    </xf>
    <xf numFmtId="0" fontId="28" fillId="0" borderId="0" xfId="0" applyFont="1" applyAlignment="1">
      <alignment horizontal="justify" vertical="center" wrapText="1"/>
    </xf>
    <xf numFmtId="0" fontId="28" fillId="0" borderId="0" xfId="0" applyFont="1" applyAlignment="1">
      <alignment vertical="center"/>
    </xf>
    <xf numFmtId="0" fontId="27" fillId="6" borderId="0" xfId="0" applyFont="1" applyFill="1" applyAlignment="1">
      <alignment horizontal="left" vertical="center"/>
    </xf>
    <xf numFmtId="0" fontId="28" fillId="6" borderId="0" xfId="0" applyFont="1" applyFill="1" applyAlignment="1">
      <alignment horizontal="justify" vertical="center" wrapText="1"/>
    </xf>
    <xf numFmtId="0" fontId="28" fillId="0" borderId="0" xfId="0" applyFont="1" applyAlignment="1">
      <alignment horizontal="left" vertical="center"/>
    </xf>
    <xf numFmtId="0" fontId="28" fillId="6" borderId="0" xfId="0" applyFont="1" applyFill="1" applyAlignment="1">
      <alignment horizontal="left" vertical="center"/>
    </xf>
    <xf numFmtId="0" fontId="27"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7" fillId="0" borderId="0" xfId="0" applyFont="1" applyBorder="1" applyAlignment="1">
      <alignment horizontal="left" vertical="center"/>
    </xf>
    <xf numFmtId="0" fontId="28" fillId="0" borderId="0" xfId="0" applyFont="1" applyBorder="1" applyAlignment="1">
      <alignment horizontal="justify" vertical="center" wrapText="1"/>
    </xf>
    <xf numFmtId="0" fontId="28"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2" fillId="10" borderId="6" xfId="1" applyFont="1" applyFill="1" applyBorder="1" applyAlignment="1">
      <alignment horizontal="center" vertical="center" wrapText="1"/>
    </xf>
    <xf numFmtId="3" fontId="25" fillId="0" borderId="6" xfId="1" applyNumberFormat="1" applyFont="1" applyBorder="1" applyAlignment="1" applyProtection="1">
      <alignment horizontal="center" textRotation="90" wrapText="1"/>
      <protection locked="0"/>
    </xf>
    <xf numFmtId="3" fontId="25" fillId="0" borderId="6" xfId="0" applyNumberFormat="1" applyFont="1" applyBorder="1" applyAlignment="1" applyProtection="1">
      <alignment horizontal="center" textRotation="90"/>
      <protection locked="0"/>
    </xf>
    <xf numFmtId="3" fontId="22" fillId="0" borderId="6" xfId="1" applyNumberFormat="1" applyFont="1" applyBorder="1" applyAlignment="1">
      <alignment horizontal="center" textRotation="90" wrapText="1"/>
    </xf>
    <xf numFmtId="3" fontId="22" fillId="14" borderId="6" xfId="1" applyNumberFormat="1" applyFont="1" applyFill="1" applyBorder="1" applyAlignment="1">
      <alignment horizontal="center" textRotation="90" wrapText="1"/>
    </xf>
    <xf numFmtId="3" fontId="22" fillId="11" borderId="6" xfId="1" applyNumberFormat="1" applyFont="1" applyFill="1" applyBorder="1" applyAlignment="1">
      <alignment horizontal="center" textRotation="90" wrapText="1"/>
    </xf>
    <xf numFmtId="0" fontId="20" fillId="0" borderId="12" xfId="0" applyFont="1" applyBorder="1" applyAlignment="1">
      <alignment horizontal="center" vertical="center"/>
    </xf>
    <xf numFmtId="0" fontId="20" fillId="0" borderId="0" xfId="0" applyFont="1" applyBorder="1" applyAlignment="1">
      <alignment horizontal="center" vertical="center"/>
    </xf>
    <xf numFmtId="9" fontId="9" fillId="0" borderId="8" xfId="0" applyNumberFormat="1" applyFont="1" applyBorder="1" applyAlignment="1" applyProtection="1">
      <alignment horizontal="center" vertical="center" wrapText="1"/>
      <protection locked="0"/>
    </xf>
    <xf numFmtId="49" fontId="5" fillId="0" borderId="6" xfId="0" applyNumberFormat="1" applyFont="1" applyBorder="1" applyAlignment="1">
      <alignment horizontal="center" vertical="center" wrapText="1"/>
    </xf>
    <xf numFmtId="0" fontId="3" fillId="0" borderId="6" xfId="0" applyFont="1" applyBorder="1" applyAlignment="1" applyProtection="1">
      <alignment vertical="center" textRotation="90"/>
      <protection locked="0"/>
    </xf>
    <xf numFmtId="165" fontId="9" fillId="0" borderId="6" xfId="0" applyNumberFormat="1" applyFont="1" applyBorder="1" applyAlignment="1" applyProtection="1">
      <alignment vertical="center" wrapText="1"/>
      <protection locked="0"/>
    </xf>
    <xf numFmtId="0" fontId="8" fillId="0" borderId="6" xfId="0" applyFont="1" applyBorder="1" applyAlignment="1" applyProtection="1">
      <alignment horizontal="center" vertical="center"/>
      <protection locked="0"/>
    </xf>
    <xf numFmtId="9" fontId="7" fillId="0" borderId="6" xfId="2" applyFont="1" applyBorder="1" applyAlignment="1" applyProtection="1">
      <alignment horizontal="center" vertical="center"/>
      <protection locked="0"/>
    </xf>
    <xf numFmtId="0" fontId="4" fillId="0" borderId="0" xfId="0" applyFont="1" applyAlignment="1">
      <alignment horizontal="center" vertical="center"/>
    </xf>
    <xf numFmtId="165" fontId="4" fillId="0" borderId="6"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5" fillId="4" borderId="6"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justify" vertical="center" wrapText="1"/>
      <protection locked="0"/>
    </xf>
    <xf numFmtId="3" fontId="5" fillId="4" borderId="6" xfId="0" applyNumberFormat="1" applyFont="1" applyFill="1" applyBorder="1" applyAlignment="1">
      <alignment horizontal="center" vertical="center"/>
    </xf>
    <xf numFmtId="165" fontId="9" fillId="4" borderId="6" xfId="0" applyNumberFormat="1" applyFont="1" applyFill="1" applyBorder="1" applyAlignment="1" applyProtection="1">
      <alignment horizontal="center" vertical="center" wrapText="1"/>
      <protection locked="0"/>
    </xf>
    <xf numFmtId="0" fontId="5" fillId="4" borderId="6" xfId="0" applyNumberFormat="1" applyFont="1" applyFill="1" applyBorder="1" applyAlignment="1" applyProtection="1">
      <alignment horizontal="center" vertical="center" wrapText="1"/>
      <protection locked="0"/>
    </xf>
    <xf numFmtId="2" fontId="8" fillId="0" borderId="6"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 fontId="5" fillId="0" borderId="4" xfId="0" applyNumberFormat="1" applyFont="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4" fontId="5" fillId="0" borderId="9" xfId="0" applyNumberFormat="1" applyFont="1" applyBorder="1" applyAlignment="1" applyProtection="1">
      <alignment horizontal="center" vertical="center" wrapText="1"/>
      <protection locked="0"/>
    </xf>
    <xf numFmtId="4" fontId="5" fillId="0" borderId="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4" fontId="5" fillId="0" borderId="12" xfId="0" applyNumberFormat="1" applyFont="1" applyBorder="1" applyAlignment="1" applyProtection="1">
      <alignment horizontal="center" vertical="center" wrapText="1"/>
      <protection locked="0"/>
    </xf>
    <xf numFmtId="4" fontId="5" fillId="0" borderId="13" xfId="0"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1" fontId="9" fillId="0" borderId="15" xfId="0"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9" fontId="9" fillId="0" borderId="8" xfId="2" applyFont="1" applyBorder="1" applyAlignment="1" applyProtection="1">
      <alignment horizontal="center" vertical="center"/>
      <protection locked="0"/>
    </xf>
    <xf numFmtId="9" fontId="9" fillId="0" borderId="14" xfId="2" applyFont="1" applyBorder="1" applyAlignment="1" applyProtection="1">
      <alignment horizontal="center" vertical="center"/>
      <protection locked="0"/>
    </xf>
    <xf numFmtId="0" fontId="9" fillId="0" borderId="0" xfId="0" applyFont="1" applyAlignment="1">
      <alignment horizontal="center"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5" fillId="0" borderId="6" xfId="0" applyFont="1" applyBorder="1" applyAlignment="1">
      <alignment horizontal="left" vertical="center"/>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2" fillId="0" borderId="1" xfId="3"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32" fillId="0" borderId="1" xfId="3"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14" fontId="3" fillId="0" borderId="1" xfId="0" applyNumberFormat="1" applyFont="1" applyBorder="1" applyAlignment="1">
      <alignment horizontal="center"/>
    </xf>
    <xf numFmtId="165" fontId="11" fillId="5" borderId="7" xfId="0" applyNumberFormat="1" applyFont="1" applyFill="1" applyBorder="1" applyAlignment="1">
      <alignment horizontal="center" vertic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1" fontId="10" fillId="0" borderId="8" xfId="0" applyNumberFormat="1" applyFont="1" applyBorder="1" applyAlignment="1" applyProtection="1">
      <alignment horizontal="center" vertical="center" wrapText="1"/>
      <protection locked="0"/>
    </xf>
    <xf numFmtId="1" fontId="10" fillId="0" borderId="14" xfId="0" applyNumberFormat="1" applyFont="1" applyBorder="1" applyAlignment="1" applyProtection="1">
      <alignment horizontal="center" vertical="center" wrapText="1"/>
      <protection locked="0"/>
    </xf>
    <xf numFmtId="1" fontId="10" fillId="0" borderId="15" xfId="0" applyNumberFormat="1" applyFont="1" applyBorder="1" applyAlignment="1" applyProtection="1">
      <alignment horizontal="center" vertical="center" wrapText="1"/>
      <protection locked="0"/>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15" borderId="8" xfId="0" applyFont="1" applyFill="1" applyBorder="1" applyAlignment="1" applyProtection="1">
      <alignment horizontal="center" vertical="center" textRotation="90"/>
      <protection locked="0"/>
    </xf>
    <xf numFmtId="0" fontId="4" fillId="15" borderId="14" xfId="0" applyFont="1" applyFill="1" applyBorder="1" applyAlignment="1" applyProtection="1">
      <alignment horizontal="center" vertical="center" textRotation="90"/>
      <protection locked="0"/>
    </xf>
    <xf numFmtId="0" fontId="4" fillId="15" borderId="15" xfId="0" applyFont="1" applyFill="1" applyBorder="1" applyAlignment="1" applyProtection="1">
      <alignment horizontal="center" vertical="center" textRotation="90"/>
      <protection locked="0"/>
    </xf>
    <xf numFmtId="0" fontId="9" fillId="0" borderId="6" xfId="2" applyNumberFormat="1" applyFont="1" applyBorder="1" applyAlignment="1" applyProtection="1">
      <alignment horizontal="center" vertical="center" wrapText="1"/>
      <protection locked="0"/>
    </xf>
    <xf numFmtId="1" fontId="9" fillId="0" borderId="6" xfId="2" applyNumberFormat="1"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6" xfId="0" applyFont="1" applyBorder="1" applyAlignment="1" applyProtection="1">
      <alignment horizontal="justify" vertical="center" wrapText="1"/>
      <protection locked="0"/>
    </xf>
    <xf numFmtId="2" fontId="9" fillId="0" borderId="6" xfId="0" applyNumberFormat="1" applyFont="1" applyBorder="1" applyAlignment="1" applyProtection="1">
      <alignment horizontal="center" vertical="center" wrapText="1"/>
      <protection locked="0"/>
    </xf>
    <xf numFmtId="0" fontId="7" fillId="3" borderId="16"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21" fillId="13" borderId="0" xfId="0" applyFont="1" applyFill="1" applyBorder="1" applyAlignment="1">
      <alignment horizontal="center" vertical="center" wrapText="1"/>
    </xf>
    <xf numFmtId="10" fontId="22" fillId="0" borderId="6" xfId="2" applyNumberFormat="1" applyFont="1" applyBorder="1" applyAlignment="1">
      <alignment horizontal="center" vertical="center" wrapText="1"/>
    </xf>
    <xf numFmtId="0" fontId="22" fillId="10" borderId="1" xfId="1" applyFont="1" applyFill="1" applyBorder="1" applyAlignment="1">
      <alignment horizontal="center" vertical="center" wrapText="1"/>
    </xf>
    <xf numFmtId="0" fontId="22" fillId="10" borderId="3" xfId="1" applyFont="1" applyFill="1" applyBorder="1" applyAlignment="1">
      <alignment horizontal="center" vertical="center" wrapText="1"/>
    </xf>
    <xf numFmtId="0" fontId="31" fillId="9" borderId="8" xfId="1" applyFont="1" applyFill="1" applyBorder="1" applyAlignment="1">
      <alignment horizontal="center" vertical="center" textRotation="90" wrapText="1"/>
    </xf>
    <xf numFmtId="0" fontId="31" fillId="9" borderId="14" xfId="1" applyFont="1" applyFill="1" applyBorder="1" applyAlignment="1">
      <alignment horizontal="center" vertical="center" textRotation="90" wrapText="1"/>
    </xf>
    <xf numFmtId="0" fontId="31" fillId="9" borderId="15" xfId="1" applyFont="1" applyFill="1" applyBorder="1" applyAlignment="1">
      <alignment horizontal="center" vertical="center" textRotation="90" wrapText="1"/>
    </xf>
    <xf numFmtId="0" fontId="29"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1" applyFont="1" applyFill="1" applyBorder="1" applyAlignment="1">
      <alignment horizontal="center" vertical="center" textRotation="90" wrapText="1"/>
    </xf>
    <xf numFmtId="0" fontId="22" fillId="14" borderId="6" xfId="1" applyFont="1" applyFill="1" applyBorder="1" applyAlignment="1">
      <alignment horizontal="center" vertical="center" textRotation="90" wrapText="1"/>
    </xf>
    <xf numFmtId="0" fontId="22" fillId="11" borderId="6" xfId="1" applyFont="1" applyFill="1" applyBorder="1" applyAlignment="1">
      <alignment horizontal="center" vertical="center" textRotation="90" wrapText="1"/>
    </xf>
    <xf numFmtId="0" fontId="21" fillId="13" borderId="6" xfId="0" applyFont="1" applyFill="1" applyBorder="1" applyAlignment="1">
      <alignment horizontal="center" vertical="center" wrapText="1"/>
    </xf>
    <xf numFmtId="0" fontId="17" fillId="13" borderId="0" xfId="0" applyFont="1" applyFill="1" applyBorder="1" applyAlignment="1">
      <alignment horizontal="center" vertical="center"/>
    </xf>
    <xf numFmtId="0" fontId="22" fillId="4" borderId="6" xfId="0" applyFont="1" applyFill="1" applyBorder="1" applyAlignment="1">
      <alignment horizontal="center" vertical="center" wrapText="1"/>
    </xf>
    <xf numFmtId="1"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30" fillId="0" borderId="6" xfId="0" applyFont="1" applyBorder="1" applyAlignment="1">
      <alignment horizontal="center" vertical="center" wrapText="1"/>
    </xf>
    <xf numFmtId="0" fontId="22" fillId="10" borderId="6" xfId="1" applyFont="1" applyFill="1" applyBorder="1" applyAlignment="1">
      <alignment horizontal="center" vertical="center" wrapText="1"/>
    </xf>
    <xf numFmtId="0" fontId="22" fillId="9" borderId="6" xfId="1" applyFont="1" applyFill="1" applyBorder="1" applyAlignment="1">
      <alignment horizontal="center" vertical="center" textRotation="90" wrapText="1"/>
    </xf>
    <xf numFmtId="0" fontId="18" fillId="0" borderId="0" xfId="0" applyFont="1" applyAlignment="1">
      <alignment horizontal="center" vertical="center" wrapText="1"/>
    </xf>
    <xf numFmtId="0" fontId="27" fillId="3" borderId="0" xfId="0" applyFont="1" applyFill="1" applyAlignment="1">
      <alignment horizontal="center" vertical="center"/>
    </xf>
  </cellXfs>
  <cellStyles count="4">
    <cellStyle name="Hipervínculo" xfId="3" builtinId="8"/>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GOMEZ/Documents/1.%20SOCIOECONOMICA/2020/2.%20Gesti&#243;n%20DPS/Normalizaci&#243;n%20Procedimiento/Seguimiento%20Proyectos%20de%20Inversi&#243;n%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roy Inv Acumulado"/>
      <sheetName val="Población"/>
      <sheetName val="Instrucciones Uso"/>
    </sheetNames>
    <sheetDataSet>
      <sheetData sheetId="0" refreshError="1">
        <row r="3">
          <cell r="C3" t="str">
            <v>Instituto de Turismo de Villavicencio</v>
          </cell>
        </row>
        <row r="7">
          <cell r="G7" t="str">
            <v>I TRIMESTRE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BB39"/>
  <sheetViews>
    <sheetView showGridLines="0" tabSelected="1" view="pageBreakPreview" topLeftCell="C1" zoomScaleNormal="100" zoomScaleSheetLayoutView="100" zoomScalePageLayoutView="124" workbookViewId="0">
      <selection activeCell="H29" sqref="H29"/>
    </sheetView>
  </sheetViews>
  <sheetFormatPr baseColWidth="10" defaultColWidth="9.140625" defaultRowHeight="11.25" x14ac:dyDescent="0.15"/>
  <cols>
    <col min="1" max="1" width="4.140625" style="1" customWidth="1"/>
    <col min="2" max="2" width="17.42578125" style="1" customWidth="1"/>
    <col min="3" max="3" width="16.140625" style="1" customWidth="1"/>
    <col min="4" max="4" width="7.85546875" style="1" customWidth="1"/>
    <col min="5" max="5" width="7.5703125" style="2" customWidth="1"/>
    <col min="6" max="6" width="12.140625" style="1" customWidth="1"/>
    <col min="7" max="7" width="11.42578125" style="1" customWidth="1"/>
    <col min="8" max="8" width="11.85546875" style="1" customWidth="1"/>
    <col min="9" max="9" width="10" style="1" customWidth="1"/>
    <col min="10" max="10" width="10.28515625" style="1" customWidth="1"/>
    <col min="11" max="11" width="10.5703125" style="1" customWidth="1"/>
    <col min="12" max="12" width="13.140625" style="1" customWidth="1"/>
    <col min="13" max="13" width="13.28515625" style="1" customWidth="1"/>
    <col min="14" max="14" width="13.7109375" style="1" customWidth="1"/>
    <col min="15" max="15" width="16.28515625" style="1" customWidth="1"/>
    <col min="16" max="16" width="4" style="1" customWidth="1"/>
    <col min="17" max="17" width="15" style="1" customWidth="1"/>
    <col min="18" max="18" width="16.42578125" style="1" customWidth="1"/>
    <col min="19" max="19" width="13.5703125" style="1" customWidth="1"/>
    <col min="20" max="20" width="13" style="1" customWidth="1"/>
    <col min="21" max="21" width="13.85546875" style="1" customWidth="1"/>
    <col min="22" max="22" width="35.140625" style="1" customWidth="1"/>
    <col min="23" max="23" width="11.28515625" style="1" customWidth="1"/>
    <col min="24" max="24" width="12.5703125" style="1" customWidth="1"/>
    <col min="25" max="25" width="15.140625" style="1" customWidth="1"/>
    <col min="26" max="27" width="15.28515625" style="1" customWidth="1"/>
    <col min="28" max="29" width="9.7109375" style="1" customWidth="1"/>
    <col min="30" max="30" width="12.140625" style="1" customWidth="1"/>
    <col min="31" max="31" width="6.28515625" style="1" customWidth="1"/>
    <col min="32" max="33" width="7.7109375" style="1" customWidth="1"/>
    <col min="34" max="34" width="10.7109375" style="1" customWidth="1"/>
    <col min="35" max="35" width="13" style="1" customWidth="1"/>
    <col min="36" max="39" width="7.7109375" style="1" customWidth="1"/>
    <col min="40" max="40" width="10" style="1" customWidth="1"/>
    <col min="41" max="41" width="14.5703125" style="1" customWidth="1"/>
    <col min="42" max="42" width="12.7109375" style="1" customWidth="1"/>
    <col min="43" max="43" width="11.7109375" style="1" customWidth="1"/>
    <col min="44" max="44" width="16"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103" t="s">
        <v>0</v>
      </c>
      <c r="B2" s="104"/>
      <c r="C2" s="104"/>
      <c r="D2" s="104"/>
      <c r="E2" s="104"/>
      <c r="F2" s="104"/>
      <c r="G2" s="104"/>
      <c r="H2" s="104"/>
      <c r="I2" s="104"/>
      <c r="J2" s="104"/>
      <c r="K2" s="104"/>
      <c r="L2" s="104"/>
      <c r="M2" s="104"/>
      <c r="N2" s="104"/>
      <c r="O2" s="104"/>
      <c r="P2" s="104"/>
      <c r="Q2" s="104"/>
      <c r="R2" s="104"/>
      <c r="S2" s="104"/>
      <c r="T2" s="104"/>
      <c r="U2" s="104"/>
      <c r="V2" s="105"/>
      <c r="Y2" s="4"/>
      <c r="AO2" s="106" t="s">
        <v>1</v>
      </c>
      <c r="AP2" s="106"/>
      <c r="AQ2" s="106"/>
    </row>
    <row r="3" spans="1:54" s="6" customFormat="1" x14ac:dyDescent="0.25">
      <c r="A3" s="107" t="s">
        <v>2</v>
      </c>
      <c r="B3" s="108"/>
      <c r="C3" s="113" t="s">
        <v>206</v>
      </c>
      <c r="D3" s="113"/>
      <c r="E3" s="113"/>
      <c r="F3" s="107" t="s">
        <v>3</v>
      </c>
      <c r="G3" s="114"/>
      <c r="H3" s="108"/>
      <c r="I3" s="107" t="s">
        <v>4</v>
      </c>
      <c r="J3" s="114"/>
      <c r="K3" s="113" t="s">
        <v>203</v>
      </c>
      <c r="L3" s="113"/>
      <c r="M3" s="113"/>
      <c r="N3" s="117" t="s">
        <v>5</v>
      </c>
      <c r="O3" s="118" t="s">
        <v>204</v>
      </c>
      <c r="P3" s="119"/>
      <c r="Q3" s="124" t="s">
        <v>6</v>
      </c>
      <c r="R3" s="133">
        <v>775334700</v>
      </c>
      <c r="S3" s="133"/>
      <c r="T3" s="109" t="s">
        <v>7</v>
      </c>
      <c r="U3" s="110"/>
      <c r="V3" s="5" t="s">
        <v>8</v>
      </c>
      <c r="Y3" s="7"/>
      <c r="Z3" s="7"/>
      <c r="AA3" s="7"/>
      <c r="AB3" s="7"/>
      <c r="AC3" s="7"/>
      <c r="AD3" s="138"/>
      <c r="AE3" s="138"/>
      <c r="AF3" s="139"/>
      <c r="AG3" s="139"/>
      <c r="AH3" s="8"/>
      <c r="AI3" s="8"/>
      <c r="AJ3" s="101"/>
      <c r="AK3" s="101"/>
      <c r="AL3" s="8"/>
      <c r="AM3" s="4"/>
      <c r="AO3" s="106"/>
      <c r="AP3" s="106"/>
      <c r="AQ3" s="106"/>
      <c r="AR3" s="101"/>
      <c r="AS3" s="101"/>
      <c r="AT3" s="101"/>
      <c r="AU3" s="101"/>
      <c r="AV3" s="101"/>
      <c r="AW3" s="101"/>
      <c r="AX3" s="101"/>
      <c r="AY3" s="4"/>
    </row>
    <row r="4" spans="1:54" s="6" customFormat="1" x14ac:dyDescent="0.25">
      <c r="A4" s="109"/>
      <c r="B4" s="110"/>
      <c r="C4" s="113"/>
      <c r="D4" s="113"/>
      <c r="E4" s="113"/>
      <c r="F4" s="111"/>
      <c r="G4" s="115"/>
      <c r="H4" s="112"/>
      <c r="I4" s="109"/>
      <c r="J4" s="116"/>
      <c r="K4" s="113"/>
      <c r="L4" s="113"/>
      <c r="M4" s="113"/>
      <c r="N4" s="117"/>
      <c r="O4" s="120"/>
      <c r="P4" s="121"/>
      <c r="Q4" s="125"/>
      <c r="R4" s="133"/>
      <c r="S4" s="133"/>
      <c r="T4" s="109"/>
      <c r="U4" s="110"/>
      <c r="V4" s="284" t="s">
        <v>208</v>
      </c>
      <c r="Y4" s="7"/>
      <c r="Z4" s="7"/>
      <c r="AA4" s="7"/>
      <c r="AB4" s="7"/>
      <c r="AC4" s="7"/>
      <c r="AD4" s="9"/>
      <c r="AE4" s="9"/>
      <c r="AF4" s="10"/>
      <c r="AG4" s="10"/>
      <c r="AH4" s="8"/>
      <c r="AI4" s="8"/>
      <c r="AJ4" s="8"/>
      <c r="AK4" s="8"/>
      <c r="AL4" s="8"/>
      <c r="AM4" s="8"/>
      <c r="AO4" s="96" t="s">
        <v>193</v>
      </c>
      <c r="AP4" s="102">
        <v>0</v>
      </c>
      <c r="AQ4" s="102"/>
      <c r="AR4" s="8"/>
      <c r="AS4" s="8"/>
      <c r="AT4" s="8"/>
      <c r="AU4" s="8"/>
      <c r="AV4" s="8"/>
      <c r="AW4" s="8"/>
      <c r="AX4" s="8"/>
      <c r="AY4" s="4"/>
    </row>
    <row r="5" spans="1:54" s="3" customFormat="1" x14ac:dyDescent="0.25">
      <c r="A5" s="109"/>
      <c r="B5" s="110"/>
      <c r="C5" s="113"/>
      <c r="D5" s="113"/>
      <c r="E5" s="113"/>
      <c r="F5" s="127" t="s">
        <v>207</v>
      </c>
      <c r="G5" s="128"/>
      <c r="H5" s="129"/>
      <c r="I5" s="109"/>
      <c r="J5" s="116"/>
      <c r="K5" s="113"/>
      <c r="L5" s="113"/>
      <c r="M5" s="113"/>
      <c r="N5" s="117"/>
      <c r="O5" s="122"/>
      <c r="P5" s="123"/>
      <c r="Q5" s="126"/>
      <c r="R5" s="133"/>
      <c r="S5" s="133"/>
      <c r="T5" s="111"/>
      <c r="U5" s="112"/>
      <c r="V5" s="285"/>
      <c r="Y5" s="7"/>
      <c r="AO5" s="96" t="s">
        <v>194</v>
      </c>
      <c r="AP5" s="102">
        <v>0</v>
      </c>
      <c r="AQ5" s="102"/>
    </row>
    <row r="6" spans="1:54" s="3" customFormat="1" ht="14.25" customHeight="1" x14ac:dyDescent="0.25">
      <c r="A6" s="109"/>
      <c r="B6" s="110"/>
      <c r="C6" s="113"/>
      <c r="D6" s="113"/>
      <c r="E6" s="113"/>
      <c r="F6" s="130"/>
      <c r="G6" s="131"/>
      <c r="H6" s="132"/>
      <c r="I6" s="109"/>
      <c r="J6" s="116"/>
      <c r="K6" s="113"/>
      <c r="L6" s="113"/>
      <c r="M6" s="113"/>
      <c r="N6" s="117" t="s">
        <v>10</v>
      </c>
      <c r="O6" s="118" t="s">
        <v>205</v>
      </c>
      <c r="P6" s="119"/>
      <c r="Q6" s="124" t="s">
        <v>11</v>
      </c>
      <c r="R6" s="133">
        <v>120000000</v>
      </c>
      <c r="S6" s="133"/>
      <c r="T6" s="134" t="s">
        <v>210</v>
      </c>
      <c r="U6" s="134" t="s">
        <v>211</v>
      </c>
      <c r="V6" s="11" t="s">
        <v>12</v>
      </c>
      <c r="Z6" s="6"/>
      <c r="AA6" s="6"/>
      <c r="AB6" s="6"/>
      <c r="AC6" s="6"/>
      <c r="AD6" s="6"/>
      <c r="AE6" s="6"/>
      <c r="AF6" s="6"/>
      <c r="AG6" s="6"/>
      <c r="AH6" s="6"/>
      <c r="AI6" s="6"/>
      <c r="AJ6" s="6"/>
      <c r="AK6" s="6"/>
      <c r="AL6" s="6"/>
      <c r="AM6" s="6"/>
      <c r="AO6" s="96" t="s">
        <v>195</v>
      </c>
      <c r="AP6" s="102">
        <v>0</v>
      </c>
      <c r="AQ6" s="102"/>
      <c r="AR6" s="6"/>
      <c r="AS6" s="6"/>
      <c r="AT6" s="6"/>
      <c r="AU6" s="6"/>
      <c r="AV6" s="6"/>
      <c r="AW6" s="6"/>
      <c r="AX6" s="6"/>
      <c r="AY6" s="6"/>
      <c r="AZ6" s="6"/>
      <c r="BA6" s="6"/>
      <c r="BB6" s="6"/>
    </row>
    <row r="7" spans="1:54" s="3" customFormat="1" x14ac:dyDescent="0.25">
      <c r="A7" s="109"/>
      <c r="B7" s="110"/>
      <c r="C7" s="113"/>
      <c r="D7" s="113"/>
      <c r="E7" s="113"/>
      <c r="F7" s="137" t="s">
        <v>13</v>
      </c>
      <c r="G7" s="127" t="s">
        <v>14</v>
      </c>
      <c r="H7" s="129"/>
      <c r="I7" s="109"/>
      <c r="J7" s="116"/>
      <c r="K7" s="113"/>
      <c r="L7" s="113"/>
      <c r="M7" s="113"/>
      <c r="N7" s="117"/>
      <c r="O7" s="120"/>
      <c r="P7" s="121"/>
      <c r="Q7" s="125"/>
      <c r="R7" s="133"/>
      <c r="S7" s="133"/>
      <c r="T7" s="135"/>
      <c r="U7" s="135"/>
      <c r="V7" s="286" t="s">
        <v>209</v>
      </c>
      <c r="Z7" s="6"/>
      <c r="AA7" s="6"/>
      <c r="AB7" s="6"/>
      <c r="AC7" s="6"/>
      <c r="AD7" s="6"/>
      <c r="AE7" s="6"/>
      <c r="AF7" s="6"/>
      <c r="AG7" s="6"/>
      <c r="AH7" s="6"/>
      <c r="AI7" s="6"/>
      <c r="AJ7" s="6"/>
      <c r="AK7" s="6"/>
      <c r="AL7" s="6"/>
      <c r="AM7" s="6"/>
      <c r="AO7" s="12" t="s">
        <v>9</v>
      </c>
      <c r="AP7" s="102"/>
      <c r="AQ7" s="102"/>
      <c r="AR7" s="6"/>
      <c r="AS7" s="6"/>
      <c r="AT7" s="6"/>
      <c r="AU7" s="6"/>
      <c r="AV7" s="6"/>
      <c r="AW7" s="6"/>
      <c r="AX7" s="6"/>
      <c r="AY7" s="6"/>
      <c r="AZ7" s="6"/>
      <c r="BA7" s="6"/>
      <c r="BB7" s="6"/>
    </row>
    <row r="8" spans="1:54" s="3" customFormat="1" ht="18" customHeight="1" x14ac:dyDescent="0.25">
      <c r="A8" s="111"/>
      <c r="B8" s="112"/>
      <c r="C8" s="113"/>
      <c r="D8" s="113"/>
      <c r="E8" s="113"/>
      <c r="F8" s="137"/>
      <c r="G8" s="130"/>
      <c r="H8" s="132"/>
      <c r="I8" s="111"/>
      <c r="J8" s="115"/>
      <c r="K8" s="113"/>
      <c r="L8" s="113"/>
      <c r="M8" s="113"/>
      <c r="N8" s="117"/>
      <c r="O8" s="122"/>
      <c r="P8" s="123"/>
      <c r="Q8" s="126"/>
      <c r="R8" s="133"/>
      <c r="S8" s="133"/>
      <c r="T8" s="136"/>
      <c r="U8" s="136"/>
      <c r="V8" s="287"/>
      <c r="Z8" s="6"/>
      <c r="AA8" s="6"/>
      <c r="AB8" s="6"/>
      <c r="AC8" s="6"/>
      <c r="AD8" s="6"/>
      <c r="AE8" s="6"/>
      <c r="AF8" s="6"/>
      <c r="AG8" s="6"/>
      <c r="AH8" s="6"/>
      <c r="AI8" s="6"/>
      <c r="AJ8" s="6"/>
      <c r="AK8" s="6"/>
      <c r="AL8" s="6"/>
      <c r="AM8" s="6"/>
      <c r="AO8" s="14" t="s">
        <v>15</v>
      </c>
      <c r="AP8" s="102">
        <f ca="1">SUM(AP4:AQ8)</f>
        <v>0</v>
      </c>
      <c r="AQ8" s="102"/>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140" t="s">
        <v>16</v>
      </c>
      <c r="B10" s="141" t="s">
        <v>17</v>
      </c>
      <c r="C10" s="141"/>
      <c r="D10" s="141"/>
      <c r="E10" s="141"/>
      <c r="F10" s="141"/>
      <c r="G10" s="141"/>
      <c r="H10" s="141"/>
      <c r="I10" s="142" t="s">
        <v>18</v>
      </c>
      <c r="J10" s="143"/>
      <c r="K10" s="143"/>
      <c r="L10" s="143"/>
      <c r="M10" s="143"/>
      <c r="N10" s="143"/>
      <c r="O10" s="143"/>
      <c r="P10" s="143"/>
      <c r="Q10" s="143"/>
      <c r="R10" s="143"/>
      <c r="S10" s="144"/>
      <c r="T10" s="145" t="s">
        <v>19</v>
      </c>
      <c r="U10" s="146"/>
      <c r="V10" s="146"/>
      <c r="W10" s="146"/>
      <c r="X10" s="146"/>
      <c r="Y10" s="146"/>
      <c r="Z10" s="146"/>
      <c r="AA10" s="146"/>
      <c r="AB10" s="146"/>
      <c r="AC10" s="147"/>
      <c r="AD10" s="148" t="s">
        <v>20</v>
      </c>
      <c r="AE10" s="149"/>
      <c r="AF10" s="149"/>
      <c r="AG10" s="149"/>
      <c r="AH10" s="149"/>
      <c r="AI10" s="149"/>
      <c r="AJ10" s="149"/>
      <c r="AK10" s="149"/>
      <c r="AL10" s="149"/>
      <c r="AM10" s="150"/>
      <c r="AN10" s="151" t="s">
        <v>21</v>
      </c>
      <c r="AO10" s="162" t="s">
        <v>22</v>
      </c>
      <c r="AP10" s="163"/>
      <c r="AQ10" s="163"/>
      <c r="AR10" s="164"/>
    </row>
    <row r="11" spans="1:54" x14ac:dyDescent="0.15">
      <c r="A11" s="140"/>
      <c r="B11" s="165" t="s">
        <v>23</v>
      </c>
      <c r="C11" s="165" t="s">
        <v>24</v>
      </c>
      <c r="D11" s="167" t="s">
        <v>25</v>
      </c>
      <c r="E11" s="167" t="s">
        <v>26</v>
      </c>
      <c r="F11" s="165" t="s">
        <v>181</v>
      </c>
      <c r="G11" s="165" t="s">
        <v>27</v>
      </c>
      <c r="H11" s="165" t="s">
        <v>28</v>
      </c>
      <c r="I11" s="158" t="s">
        <v>29</v>
      </c>
      <c r="J11" s="169"/>
      <c r="K11" s="169"/>
      <c r="L11" s="159"/>
      <c r="M11" s="156" t="s">
        <v>198</v>
      </c>
      <c r="N11" s="156" t="s">
        <v>199</v>
      </c>
      <c r="O11" s="156" t="s">
        <v>200</v>
      </c>
      <c r="P11" s="158" t="s">
        <v>201</v>
      </c>
      <c r="Q11" s="159"/>
      <c r="R11" s="156" t="s">
        <v>202</v>
      </c>
      <c r="S11" s="156" t="s">
        <v>30</v>
      </c>
      <c r="T11" s="154" t="s">
        <v>31</v>
      </c>
      <c r="U11" s="154" t="s">
        <v>32</v>
      </c>
      <c r="V11" s="154" t="s">
        <v>33</v>
      </c>
      <c r="W11" s="154" t="s">
        <v>34</v>
      </c>
      <c r="X11" s="154" t="s">
        <v>35</v>
      </c>
      <c r="Y11" s="154" t="s">
        <v>36</v>
      </c>
      <c r="Z11" s="154" t="s">
        <v>37</v>
      </c>
      <c r="AA11" s="145" t="s">
        <v>38</v>
      </c>
      <c r="AB11" s="146"/>
      <c r="AC11" s="147"/>
      <c r="AD11" s="174" t="s">
        <v>39</v>
      </c>
      <c r="AE11" s="174"/>
      <c r="AF11" s="174"/>
      <c r="AG11" s="174"/>
      <c r="AH11" s="296"/>
      <c r="AI11" s="173" t="s">
        <v>40</v>
      </c>
      <c r="AJ11" s="174"/>
      <c r="AK11" s="174"/>
      <c r="AL11" s="174"/>
      <c r="AM11" s="174"/>
      <c r="AN11" s="152"/>
      <c r="AO11" s="171" t="s">
        <v>41</v>
      </c>
      <c r="AP11" s="175" t="s">
        <v>42</v>
      </c>
      <c r="AQ11" s="175" t="s">
        <v>43</v>
      </c>
      <c r="AR11" s="171" t="s">
        <v>44</v>
      </c>
    </row>
    <row r="12" spans="1:54" s="18" customFormat="1" ht="79.5" customHeight="1" x14ac:dyDescent="0.15">
      <c r="A12" s="140"/>
      <c r="B12" s="166"/>
      <c r="C12" s="166"/>
      <c r="D12" s="168"/>
      <c r="E12" s="168"/>
      <c r="F12" s="166"/>
      <c r="G12" s="166"/>
      <c r="H12" s="166"/>
      <c r="I12" s="160"/>
      <c r="J12" s="170"/>
      <c r="K12" s="170"/>
      <c r="L12" s="161"/>
      <c r="M12" s="157"/>
      <c r="N12" s="157"/>
      <c r="O12" s="157"/>
      <c r="P12" s="160"/>
      <c r="Q12" s="161"/>
      <c r="R12" s="157"/>
      <c r="S12" s="157"/>
      <c r="T12" s="155"/>
      <c r="U12" s="155"/>
      <c r="V12" s="155"/>
      <c r="W12" s="155"/>
      <c r="X12" s="155"/>
      <c r="Y12" s="155"/>
      <c r="Z12" s="155"/>
      <c r="AA12" s="15" t="s">
        <v>45</v>
      </c>
      <c r="AB12" s="15" t="s">
        <v>46</v>
      </c>
      <c r="AC12" s="15" t="s">
        <v>47</v>
      </c>
      <c r="AD12" s="16" t="s">
        <v>48</v>
      </c>
      <c r="AE12" s="17" t="s">
        <v>49</v>
      </c>
      <c r="AF12" s="17" t="s">
        <v>216</v>
      </c>
      <c r="AG12" s="17" t="s">
        <v>217</v>
      </c>
      <c r="AH12" s="83" t="s">
        <v>50</v>
      </c>
      <c r="AI12" s="85" t="s">
        <v>51</v>
      </c>
      <c r="AJ12" s="17" t="s">
        <v>49</v>
      </c>
      <c r="AK12" s="17" t="s">
        <v>216</v>
      </c>
      <c r="AL12" s="17" t="s">
        <v>217</v>
      </c>
      <c r="AM12" s="17" t="s">
        <v>50</v>
      </c>
      <c r="AN12" s="153"/>
      <c r="AO12" s="172"/>
      <c r="AP12" s="176"/>
      <c r="AQ12" s="176"/>
      <c r="AR12" s="172"/>
    </row>
    <row r="13" spans="1:54" s="25" customFormat="1" ht="10.5" x14ac:dyDescent="0.15">
      <c r="A13" s="19">
        <v>1</v>
      </c>
      <c r="B13" s="20">
        <v>2</v>
      </c>
      <c r="C13" s="20">
        <v>3</v>
      </c>
      <c r="D13" s="20">
        <v>4</v>
      </c>
      <c r="E13" s="20">
        <v>5</v>
      </c>
      <c r="F13" s="20">
        <v>6</v>
      </c>
      <c r="G13" s="20">
        <v>7</v>
      </c>
      <c r="H13" s="20">
        <v>8</v>
      </c>
      <c r="I13" s="142">
        <v>9</v>
      </c>
      <c r="J13" s="143"/>
      <c r="K13" s="143"/>
      <c r="L13" s="144"/>
      <c r="M13" s="21">
        <v>10</v>
      </c>
      <c r="N13" s="21">
        <v>11</v>
      </c>
      <c r="O13" s="22">
        <v>12</v>
      </c>
      <c r="P13" s="142">
        <v>13</v>
      </c>
      <c r="Q13" s="144"/>
      <c r="R13" s="22">
        <v>14</v>
      </c>
      <c r="S13" s="22">
        <v>15</v>
      </c>
      <c r="T13" s="23">
        <v>16</v>
      </c>
      <c r="U13" s="23">
        <v>17</v>
      </c>
      <c r="V13" s="23">
        <v>18</v>
      </c>
      <c r="W13" s="23">
        <v>19</v>
      </c>
      <c r="X13" s="23">
        <v>20</v>
      </c>
      <c r="Y13" s="23">
        <v>21</v>
      </c>
      <c r="Z13" s="23">
        <v>22</v>
      </c>
      <c r="AA13" s="23">
        <v>23</v>
      </c>
      <c r="AB13" s="23">
        <v>24</v>
      </c>
      <c r="AC13" s="23">
        <v>25</v>
      </c>
      <c r="AD13" s="24">
        <v>26</v>
      </c>
      <c r="AE13" s="24">
        <v>27</v>
      </c>
      <c r="AF13" s="24">
        <v>28</v>
      </c>
      <c r="AG13" s="24">
        <v>29</v>
      </c>
      <c r="AH13" s="84">
        <v>30</v>
      </c>
      <c r="AI13" s="86">
        <v>31</v>
      </c>
      <c r="AJ13" s="24">
        <v>32</v>
      </c>
      <c r="AK13" s="24">
        <v>33</v>
      </c>
      <c r="AL13" s="24">
        <v>34</v>
      </c>
      <c r="AM13" s="24">
        <v>35</v>
      </c>
      <c r="AN13" s="24">
        <v>36</v>
      </c>
      <c r="AO13" s="24">
        <v>37</v>
      </c>
      <c r="AP13" s="24">
        <v>38</v>
      </c>
      <c r="AQ13" s="24">
        <v>39</v>
      </c>
      <c r="AR13" s="24">
        <v>40</v>
      </c>
    </row>
    <row r="14" spans="1:54" s="3" customFormat="1" ht="20.25" customHeight="1" x14ac:dyDescent="0.25">
      <c r="A14" s="288">
        <v>230</v>
      </c>
      <c r="B14" s="293" t="s">
        <v>212</v>
      </c>
      <c r="C14" s="294" t="s">
        <v>213</v>
      </c>
      <c r="D14" s="293" t="s">
        <v>214</v>
      </c>
      <c r="E14" s="293">
        <v>1</v>
      </c>
      <c r="F14" s="295">
        <v>0</v>
      </c>
      <c r="G14" s="295">
        <v>0</v>
      </c>
      <c r="H14" s="291" t="e">
        <f>1-(F14+G14)/E140</f>
        <v>#DIV/0!</v>
      </c>
      <c r="I14" s="185" t="s">
        <v>196</v>
      </c>
      <c r="J14" s="186"/>
      <c r="K14" s="186"/>
      <c r="L14" s="187"/>
      <c r="M14" s="194">
        <v>2</v>
      </c>
      <c r="N14" s="95" t="s">
        <v>52</v>
      </c>
      <c r="O14" s="98">
        <v>0</v>
      </c>
      <c r="P14" s="204">
        <v>0</v>
      </c>
      <c r="Q14" s="205"/>
      <c r="R14" s="79">
        <v>0</v>
      </c>
      <c r="S14" s="206" t="e">
        <f>(R14:R16)/(P14:Q16)</f>
        <v>#VALUE!</v>
      </c>
      <c r="T14" s="78"/>
      <c r="U14" s="78"/>
      <c r="V14" s="78"/>
      <c r="W14" s="79"/>
      <c r="X14" s="78"/>
      <c r="Y14" s="78"/>
      <c r="Z14" s="78"/>
      <c r="AA14" s="78"/>
      <c r="AB14" s="78"/>
      <c r="AC14" s="78"/>
      <c r="AD14" s="184" t="s">
        <v>215</v>
      </c>
      <c r="AE14" s="184" t="s">
        <v>182</v>
      </c>
      <c r="AF14" s="99">
        <v>3</v>
      </c>
      <c r="AG14" s="99">
        <v>0</v>
      </c>
      <c r="AH14" s="100">
        <f>+AG14/AF14</f>
        <v>0</v>
      </c>
      <c r="AI14" s="183" t="s">
        <v>218</v>
      </c>
      <c r="AJ14" s="184" t="s">
        <v>219</v>
      </c>
      <c r="AK14" s="99">
        <v>1</v>
      </c>
      <c r="AL14" s="99">
        <v>0</v>
      </c>
      <c r="AM14" s="100">
        <f>+AL14/AK14</f>
        <v>0</v>
      </c>
      <c r="AN14" s="180">
        <v>0</v>
      </c>
      <c r="AO14" s="181">
        <v>0</v>
      </c>
      <c r="AP14" s="182" t="e">
        <f>+R6/AO14</f>
        <v>#DIV/0!</v>
      </c>
      <c r="AQ14" s="177" t="e">
        <f>1-H14</f>
        <v>#DIV/0!</v>
      </c>
      <c r="AR14" s="179" t="s">
        <v>220</v>
      </c>
    </row>
    <row r="15" spans="1:54" s="3" customFormat="1" ht="21.75" customHeight="1" x14ac:dyDescent="0.25">
      <c r="A15" s="289"/>
      <c r="B15" s="293"/>
      <c r="C15" s="294"/>
      <c r="D15" s="293"/>
      <c r="E15" s="293"/>
      <c r="F15" s="295"/>
      <c r="G15" s="295"/>
      <c r="H15" s="292"/>
      <c r="I15" s="188"/>
      <c r="J15" s="189"/>
      <c r="K15" s="189"/>
      <c r="L15" s="190"/>
      <c r="M15" s="195"/>
      <c r="N15" s="95" t="s">
        <v>53</v>
      </c>
      <c r="O15" s="98">
        <v>0</v>
      </c>
      <c r="P15" s="204">
        <v>0</v>
      </c>
      <c r="Q15" s="205"/>
      <c r="R15" s="79">
        <v>0</v>
      </c>
      <c r="S15" s="207"/>
      <c r="T15" s="78"/>
      <c r="U15" s="78"/>
      <c r="V15" s="78"/>
      <c r="W15" s="79"/>
      <c r="X15" s="78"/>
      <c r="Y15" s="78"/>
      <c r="Z15" s="78"/>
      <c r="AA15" s="78"/>
      <c r="AB15" s="78"/>
      <c r="AC15" s="78"/>
      <c r="AD15" s="184"/>
      <c r="AE15" s="184"/>
      <c r="AF15" s="99"/>
      <c r="AG15" s="99"/>
      <c r="AH15" s="100"/>
      <c r="AI15" s="183"/>
      <c r="AJ15" s="184"/>
      <c r="AK15" s="99"/>
      <c r="AL15" s="99"/>
      <c r="AM15" s="100"/>
      <c r="AN15" s="180"/>
      <c r="AO15" s="181"/>
      <c r="AP15" s="178"/>
      <c r="AQ15" s="177"/>
      <c r="AR15" s="179"/>
    </row>
    <row r="16" spans="1:54" s="3" customFormat="1" ht="15" customHeight="1" x14ac:dyDescent="0.25">
      <c r="A16" s="289"/>
      <c r="B16" s="293"/>
      <c r="C16" s="294"/>
      <c r="D16" s="293"/>
      <c r="E16" s="293"/>
      <c r="F16" s="295"/>
      <c r="G16" s="295"/>
      <c r="H16" s="292"/>
      <c r="I16" s="188"/>
      <c r="J16" s="189"/>
      <c r="K16" s="189"/>
      <c r="L16" s="190"/>
      <c r="M16" s="195"/>
      <c r="N16" s="95" t="s">
        <v>54</v>
      </c>
      <c r="O16" s="98">
        <v>42000000</v>
      </c>
      <c r="P16" s="197">
        <v>42000000</v>
      </c>
      <c r="Q16" s="198"/>
      <c r="R16" s="79">
        <v>0</v>
      </c>
      <c r="S16" s="207"/>
      <c r="T16" s="78"/>
      <c r="U16" s="78"/>
      <c r="V16" s="78"/>
      <c r="W16" s="79"/>
      <c r="X16" s="78"/>
      <c r="Y16" s="78"/>
      <c r="Z16" s="78"/>
      <c r="AA16" s="78"/>
      <c r="AB16" s="78"/>
      <c r="AC16" s="78"/>
      <c r="AD16" s="184"/>
      <c r="AE16" s="184"/>
      <c r="AF16" s="99"/>
      <c r="AG16" s="99"/>
      <c r="AH16" s="100"/>
      <c r="AI16" s="183"/>
      <c r="AJ16" s="184"/>
      <c r="AK16" s="99"/>
      <c r="AL16" s="99"/>
      <c r="AM16" s="100"/>
      <c r="AN16" s="180"/>
      <c r="AO16" s="181"/>
      <c r="AP16" s="178"/>
      <c r="AQ16" s="178"/>
      <c r="AR16" s="179"/>
    </row>
    <row r="17" spans="1:54" s="3" customFormat="1" ht="15" customHeight="1" x14ac:dyDescent="0.25">
      <c r="A17" s="289"/>
      <c r="B17" s="293"/>
      <c r="C17" s="294"/>
      <c r="D17" s="293"/>
      <c r="E17" s="293"/>
      <c r="F17" s="295"/>
      <c r="G17" s="295"/>
      <c r="H17" s="292"/>
      <c r="I17" s="185" t="s">
        <v>197</v>
      </c>
      <c r="J17" s="186"/>
      <c r="K17" s="186"/>
      <c r="L17" s="187"/>
      <c r="M17" s="194">
        <v>3</v>
      </c>
      <c r="N17" s="28" t="s">
        <v>52</v>
      </c>
      <c r="O17" s="98">
        <v>0</v>
      </c>
      <c r="P17" s="197">
        <v>0</v>
      </c>
      <c r="Q17" s="198"/>
      <c r="R17" s="79">
        <v>0</v>
      </c>
      <c r="S17" s="206" t="e">
        <f>(R17:R19)/(P17:Q19)</f>
        <v>#VALUE!</v>
      </c>
      <c r="T17" s="78"/>
      <c r="U17" s="78"/>
      <c r="V17" s="78"/>
      <c r="W17" s="79"/>
      <c r="X17" s="78"/>
      <c r="Y17" s="78"/>
      <c r="Z17" s="78"/>
      <c r="AA17" s="78"/>
      <c r="AB17" s="78"/>
      <c r="AC17" s="78"/>
      <c r="AD17" s="184"/>
      <c r="AE17" s="184"/>
      <c r="AF17" s="99"/>
      <c r="AG17" s="99"/>
      <c r="AH17" s="100"/>
      <c r="AI17" s="183"/>
      <c r="AJ17" s="184"/>
      <c r="AK17" s="99"/>
      <c r="AL17" s="99"/>
      <c r="AM17" s="100"/>
      <c r="AN17" s="180"/>
      <c r="AO17" s="181"/>
      <c r="AP17" s="178"/>
      <c r="AQ17" s="178"/>
      <c r="AR17" s="179"/>
    </row>
    <row r="18" spans="1:54" s="3" customFormat="1" ht="15" customHeight="1" x14ac:dyDescent="0.25">
      <c r="A18" s="289"/>
      <c r="B18" s="293"/>
      <c r="C18" s="294"/>
      <c r="D18" s="293"/>
      <c r="E18" s="293"/>
      <c r="F18" s="295"/>
      <c r="G18" s="295"/>
      <c r="H18" s="292"/>
      <c r="I18" s="188"/>
      <c r="J18" s="189"/>
      <c r="K18" s="189"/>
      <c r="L18" s="190"/>
      <c r="M18" s="195"/>
      <c r="N18" s="28" t="s">
        <v>53</v>
      </c>
      <c r="O18" s="98">
        <v>0</v>
      </c>
      <c r="P18" s="197">
        <v>0</v>
      </c>
      <c r="Q18" s="198"/>
      <c r="R18" s="79">
        <v>0</v>
      </c>
      <c r="S18" s="207"/>
      <c r="T18" s="78"/>
      <c r="U18" s="78"/>
      <c r="V18" s="78"/>
      <c r="W18" s="79"/>
      <c r="X18" s="78"/>
      <c r="Y18" s="78"/>
      <c r="Z18" s="78"/>
      <c r="AA18" s="78"/>
      <c r="AB18" s="78"/>
      <c r="AC18" s="78"/>
      <c r="AD18" s="184"/>
      <c r="AE18" s="184"/>
      <c r="AF18" s="99"/>
      <c r="AG18" s="99"/>
      <c r="AH18" s="100"/>
      <c r="AI18" s="183"/>
      <c r="AJ18" s="184"/>
      <c r="AK18" s="99"/>
      <c r="AL18" s="99"/>
      <c r="AM18" s="100"/>
      <c r="AN18" s="180"/>
      <c r="AO18" s="181"/>
      <c r="AP18" s="178"/>
      <c r="AQ18" s="178"/>
      <c r="AR18" s="179"/>
    </row>
    <row r="19" spans="1:54" s="3" customFormat="1" ht="15" customHeight="1" x14ac:dyDescent="0.25">
      <c r="A19" s="290"/>
      <c r="B19" s="293"/>
      <c r="C19" s="294"/>
      <c r="D19" s="293"/>
      <c r="E19" s="293"/>
      <c r="F19" s="295"/>
      <c r="G19" s="295"/>
      <c r="H19" s="292"/>
      <c r="I19" s="191"/>
      <c r="J19" s="192"/>
      <c r="K19" s="192"/>
      <c r="L19" s="193"/>
      <c r="M19" s="196"/>
      <c r="N19" s="28" t="s">
        <v>54</v>
      </c>
      <c r="O19" s="98">
        <v>78000000</v>
      </c>
      <c r="P19" s="197">
        <v>78000000</v>
      </c>
      <c r="Q19" s="198"/>
      <c r="R19" s="79">
        <v>0</v>
      </c>
      <c r="S19" s="207"/>
      <c r="T19" s="78"/>
      <c r="U19" s="78"/>
      <c r="V19" s="78"/>
      <c r="W19" s="79"/>
      <c r="X19" s="78"/>
      <c r="Y19" s="78"/>
      <c r="Z19" s="78"/>
      <c r="AA19" s="78"/>
      <c r="AB19" s="78"/>
      <c r="AC19" s="78"/>
      <c r="AD19" s="184"/>
      <c r="AE19" s="184"/>
      <c r="AF19" s="99"/>
      <c r="AG19" s="99"/>
      <c r="AH19" s="100"/>
      <c r="AI19" s="183"/>
      <c r="AJ19" s="184"/>
      <c r="AK19" s="99"/>
      <c r="AL19" s="99"/>
      <c r="AM19" s="100"/>
      <c r="AN19" s="180"/>
      <c r="AO19" s="181"/>
      <c r="AP19" s="178"/>
      <c r="AQ19" s="178"/>
      <c r="AR19" s="179"/>
    </row>
    <row r="20" spans="1:54" s="3" customFormat="1" ht="15" hidden="1" customHeight="1" x14ac:dyDescent="0.25">
      <c r="A20" s="97"/>
      <c r="B20" s="293"/>
      <c r="C20" s="294"/>
      <c r="D20" s="293"/>
      <c r="E20" s="293"/>
      <c r="F20" s="295"/>
      <c r="G20" s="295"/>
      <c r="H20" s="292"/>
      <c r="I20" s="272" t="s">
        <v>55</v>
      </c>
      <c r="J20" s="273"/>
      <c r="K20" s="273"/>
      <c r="L20" s="274"/>
      <c r="M20" s="269"/>
      <c r="N20" s="28" t="s">
        <v>52</v>
      </c>
      <c r="O20" s="26"/>
      <c r="P20" s="199"/>
      <c r="Q20" s="200"/>
      <c r="R20" s="27"/>
      <c r="S20" s="201"/>
      <c r="T20" s="78"/>
      <c r="U20" s="78"/>
      <c r="V20" s="78"/>
      <c r="W20" s="79"/>
      <c r="X20" s="78"/>
      <c r="Y20" s="78"/>
      <c r="Z20" s="78"/>
      <c r="AA20" s="78"/>
      <c r="AB20" s="78"/>
      <c r="AC20" s="78"/>
      <c r="AD20" s="184"/>
      <c r="AE20" s="184"/>
      <c r="AF20" s="99"/>
      <c r="AG20" s="99"/>
      <c r="AH20" s="100"/>
      <c r="AI20" s="183"/>
      <c r="AJ20" s="184"/>
      <c r="AK20" s="99"/>
      <c r="AL20" s="99"/>
      <c r="AM20" s="100"/>
      <c r="AN20" s="180"/>
      <c r="AO20" s="181"/>
      <c r="AP20" s="178"/>
      <c r="AQ20" s="178"/>
      <c r="AR20" s="179"/>
    </row>
    <row r="21" spans="1:54" s="3" customFormat="1" ht="15" hidden="1" customHeight="1" x14ac:dyDescent="0.25">
      <c r="A21" s="97"/>
      <c r="B21" s="293"/>
      <c r="C21" s="294"/>
      <c r="D21" s="293"/>
      <c r="E21" s="293"/>
      <c r="F21" s="295"/>
      <c r="G21" s="295"/>
      <c r="H21" s="292"/>
      <c r="I21" s="275"/>
      <c r="J21" s="276"/>
      <c r="K21" s="276"/>
      <c r="L21" s="277"/>
      <c r="M21" s="270"/>
      <c r="N21" s="28" t="s">
        <v>53</v>
      </c>
      <c r="O21" s="26"/>
      <c r="P21" s="29"/>
      <c r="Q21" s="30"/>
      <c r="R21" s="27"/>
      <c r="S21" s="202"/>
      <c r="T21" s="78"/>
      <c r="U21" s="78"/>
      <c r="V21" s="78"/>
      <c r="W21" s="79"/>
      <c r="X21" s="78"/>
      <c r="Y21" s="78"/>
      <c r="Z21" s="78"/>
      <c r="AA21" s="78"/>
      <c r="AB21" s="78"/>
      <c r="AC21" s="78"/>
      <c r="AD21" s="184"/>
      <c r="AE21" s="184"/>
      <c r="AF21" s="99"/>
      <c r="AG21" s="99"/>
      <c r="AH21" s="100"/>
      <c r="AI21" s="183"/>
      <c r="AJ21" s="184"/>
      <c r="AK21" s="99"/>
      <c r="AL21" s="99"/>
      <c r="AM21" s="100"/>
      <c r="AN21" s="180"/>
      <c r="AO21" s="181"/>
      <c r="AP21" s="178"/>
      <c r="AQ21" s="178"/>
      <c r="AR21" s="179"/>
    </row>
    <row r="22" spans="1:54" s="3" customFormat="1" ht="15" hidden="1" customHeight="1" x14ac:dyDescent="0.25">
      <c r="A22" s="97"/>
      <c r="B22" s="293"/>
      <c r="C22" s="294"/>
      <c r="D22" s="293"/>
      <c r="E22" s="293"/>
      <c r="F22" s="295"/>
      <c r="G22" s="295"/>
      <c r="H22" s="292"/>
      <c r="I22" s="278"/>
      <c r="J22" s="279"/>
      <c r="K22" s="279"/>
      <c r="L22" s="280"/>
      <c r="M22" s="271"/>
      <c r="N22" s="28" t="s">
        <v>54</v>
      </c>
      <c r="O22" s="26"/>
      <c r="P22" s="29"/>
      <c r="Q22" s="30"/>
      <c r="R22" s="27"/>
      <c r="S22" s="203"/>
      <c r="T22" s="78"/>
      <c r="U22" s="78"/>
      <c r="V22" s="78"/>
      <c r="W22" s="79"/>
      <c r="X22" s="78"/>
      <c r="Y22" s="78"/>
      <c r="Z22" s="78"/>
      <c r="AA22" s="78"/>
      <c r="AB22" s="78"/>
      <c r="AC22" s="78"/>
      <c r="AD22" s="184"/>
      <c r="AE22" s="184"/>
      <c r="AF22" s="99"/>
      <c r="AG22" s="99"/>
      <c r="AH22" s="100"/>
      <c r="AI22" s="183"/>
      <c r="AJ22" s="184"/>
      <c r="AK22" s="99"/>
      <c r="AL22" s="99"/>
      <c r="AM22" s="100"/>
      <c r="AN22" s="180"/>
      <c r="AO22" s="181"/>
      <c r="AP22" s="178"/>
      <c r="AQ22" s="178"/>
      <c r="AR22" s="179"/>
    </row>
    <row r="23" spans="1:54" s="3" customFormat="1" ht="15" hidden="1" customHeight="1" x14ac:dyDescent="0.25">
      <c r="A23" s="97"/>
      <c r="B23" s="293"/>
      <c r="C23" s="294"/>
      <c r="D23" s="293"/>
      <c r="E23" s="293"/>
      <c r="F23" s="295"/>
      <c r="G23" s="295"/>
      <c r="H23" s="292"/>
      <c r="I23" s="272" t="s">
        <v>56</v>
      </c>
      <c r="J23" s="273"/>
      <c r="K23" s="273"/>
      <c r="L23" s="274"/>
      <c r="M23" s="269"/>
      <c r="N23" s="28" t="s">
        <v>52</v>
      </c>
      <c r="O23" s="26"/>
      <c r="P23" s="199"/>
      <c r="Q23" s="200"/>
      <c r="R23" s="27"/>
      <c r="S23" s="201"/>
      <c r="T23" s="78"/>
      <c r="U23" s="78"/>
      <c r="V23" s="78"/>
      <c r="W23" s="79"/>
      <c r="X23" s="78"/>
      <c r="Y23" s="78"/>
      <c r="Z23" s="78"/>
      <c r="AA23" s="78"/>
      <c r="AB23" s="78"/>
      <c r="AC23" s="78"/>
      <c r="AD23" s="184"/>
      <c r="AE23" s="184"/>
      <c r="AF23" s="99"/>
      <c r="AG23" s="99"/>
      <c r="AH23" s="100"/>
      <c r="AI23" s="183"/>
      <c r="AJ23" s="184"/>
      <c r="AK23" s="99"/>
      <c r="AL23" s="99"/>
      <c r="AM23" s="100"/>
      <c r="AN23" s="180"/>
      <c r="AO23" s="181"/>
      <c r="AP23" s="178"/>
      <c r="AQ23" s="178"/>
      <c r="AR23" s="179"/>
    </row>
    <row r="24" spans="1:54" s="3" customFormat="1" ht="15" hidden="1" customHeight="1" x14ac:dyDescent="0.25">
      <c r="A24" s="97"/>
      <c r="B24" s="293"/>
      <c r="C24" s="294"/>
      <c r="D24" s="293"/>
      <c r="E24" s="293"/>
      <c r="F24" s="295"/>
      <c r="G24" s="295"/>
      <c r="H24" s="292"/>
      <c r="I24" s="275"/>
      <c r="J24" s="276"/>
      <c r="K24" s="276"/>
      <c r="L24" s="277"/>
      <c r="M24" s="270"/>
      <c r="N24" s="28" t="s">
        <v>53</v>
      </c>
      <c r="O24" s="26"/>
      <c r="P24" s="199"/>
      <c r="Q24" s="200"/>
      <c r="R24" s="27"/>
      <c r="S24" s="202"/>
      <c r="T24" s="78"/>
      <c r="U24" s="78"/>
      <c r="V24" s="78"/>
      <c r="W24" s="79"/>
      <c r="X24" s="78"/>
      <c r="Y24" s="78"/>
      <c r="Z24" s="78"/>
      <c r="AA24" s="78"/>
      <c r="AB24" s="78"/>
      <c r="AC24" s="78"/>
      <c r="AD24" s="184"/>
      <c r="AE24" s="184"/>
      <c r="AF24" s="99"/>
      <c r="AG24" s="99"/>
      <c r="AH24" s="100"/>
      <c r="AI24" s="183"/>
      <c r="AJ24" s="184"/>
      <c r="AK24" s="99"/>
      <c r="AL24" s="99"/>
      <c r="AM24" s="100"/>
      <c r="AN24" s="180"/>
      <c r="AO24" s="181"/>
      <c r="AP24" s="178"/>
      <c r="AQ24" s="178"/>
      <c r="AR24" s="179"/>
    </row>
    <row r="25" spans="1:54" s="3" customFormat="1" ht="15" hidden="1" customHeight="1" x14ac:dyDescent="0.25">
      <c r="A25" s="97"/>
      <c r="B25" s="293"/>
      <c r="C25" s="294"/>
      <c r="D25" s="293"/>
      <c r="E25" s="293"/>
      <c r="F25" s="295"/>
      <c r="G25" s="295"/>
      <c r="H25" s="292"/>
      <c r="I25" s="278"/>
      <c r="J25" s="279"/>
      <c r="K25" s="279"/>
      <c r="L25" s="280"/>
      <c r="M25" s="271"/>
      <c r="N25" s="28" t="s">
        <v>54</v>
      </c>
      <c r="O25" s="26"/>
      <c r="P25" s="199"/>
      <c r="Q25" s="200"/>
      <c r="R25" s="27"/>
      <c r="S25" s="203"/>
      <c r="T25" s="78"/>
      <c r="U25" s="78"/>
      <c r="V25" s="78"/>
      <c r="W25" s="79"/>
      <c r="X25" s="78"/>
      <c r="Y25" s="78"/>
      <c r="Z25" s="78"/>
      <c r="AA25" s="78"/>
      <c r="AB25" s="78"/>
      <c r="AC25" s="78"/>
      <c r="AD25" s="184"/>
      <c r="AE25" s="184"/>
      <c r="AF25" s="99"/>
      <c r="AG25" s="99"/>
      <c r="AH25" s="100"/>
      <c r="AI25" s="183"/>
      <c r="AJ25" s="184"/>
      <c r="AK25" s="99"/>
      <c r="AL25" s="99"/>
      <c r="AM25" s="100"/>
      <c r="AN25" s="180"/>
      <c r="AO25" s="181"/>
      <c r="AP25" s="178"/>
      <c r="AQ25" s="178"/>
      <c r="AR25" s="179"/>
    </row>
    <row r="26" spans="1:54" s="3" customFormat="1" ht="15" hidden="1" customHeight="1" x14ac:dyDescent="0.25">
      <c r="A26" s="97"/>
      <c r="B26" s="293"/>
      <c r="C26" s="294"/>
      <c r="D26" s="293"/>
      <c r="E26" s="293"/>
      <c r="F26" s="295"/>
      <c r="G26" s="295"/>
      <c r="H26" s="292"/>
      <c r="I26" s="272" t="s">
        <v>57</v>
      </c>
      <c r="J26" s="273"/>
      <c r="K26" s="273"/>
      <c r="L26" s="274"/>
      <c r="M26" s="269"/>
      <c r="N26" s="28" t="s">
        <v>52</v>
      </c>
      <c r="O26" s="26"/>
      <c r="P26" s="199"/>
      <c r="Q26" s="200"/>
      <c r="R26" s="27"/>
      <c r="S26" s="201"/>
      <c r="T26" s="78"/>
      <c r="U26" s="78"/>
      <c r="V26" s="78"/>
      <c r="W26" s="79"/>
      <c r="X26" s="78"/>
      <c r="Y26" s="78"/>
      <c r="Z26" s="78"/>
      <c r="AA26" s="78"/>
      <c r="AB26" s="78"/>
      <c r="AC26" s="78"/>
      <c r="AD26" s="184"/>
      <c r="AE26" s="184"/>
      <c r="AF26" s="99"/>
      <c r="AG26" s="99"/>
      <c r="AH26" s="100"/>
      <c r="AI26" s="183"/>
      <c r="AJ26" s="184"/>
      <c r="AK26" s="99"/>
      <c r="AL26" s="99"/>
      <c r="AM26" s="100"/>
      <c r="AN26" s="180"/>
      <c r="AO26" s="181"/>
      <c r="AP26" s="178"/>
      <c r="AQ26" s="178"/>
      <c r="AR26" s="179"/>
    </row>
    <row r="27" spans="1:54" s="3" customFormat="1" ht="15" hidden="1" customHeight="1" x14ac:dyDescent="0.25">
      <c r="A27" s="97"/>
      <c r="B27" s="293"/>
      <c r="C27" s="294"/>
      <c r="D27" s="293"/>
      <c r="E27" s="293"/>
      <c r="F27" s="295"/>
      <c r="G27" s="295"/>
      <c r="H27" s="292"/>
      <c r="I27" s="275"/>
      <c r="J27" s="276"/>
      <c r="K27" s="276"/>
      <c r="L27" s="277"/>
      <c r="M27" s="270"/>
      <c r="N27" s="28" t="s">
        <v>53</v>
      </c>
      <c r="O27" s="31"/>
      <c r="P27" s="199"/>
      <c r="Q27" s="200"/>
      <c r="R27" s="27"/>
      <c r="S27" s="202"/>
      <c r="T27" s="78"/>
      <c r="U27" s="78"/>
      <c r="V27" s="78"/>
      <c r="W27" s="79"/>
      <c r="X27" s="78"/>
      <c r="Y27" s="78"/>
      <c r="Z27" s="78"/>
      <c r="AA27" s="78"/>
      <c r="AB27" s="78"/>
      <c r="AC27" s="78"/>
      <c r="AD27" s="184"/>
      <c r="AE27" s="184"/>
      <c r="AF27" s="99"/>
      <c r="AG27" s="99"/>
      <c r="AH27" s="100"/>
      <c r="AI27" s="183"/>
      <c r="AJ27" s="184"/>
      <c r="AK27" s="99"/>
      <c r="AL27" s="99"/>
      <c r="AM27" s="100"/>
      <c r="AN27" s="180"/>
      <c r="AO27" s="181"/>
      <c r="AP27" s="178"/>
      <c r="AQ27" s="178"/>
      <c r="AR27" s="179"/>
    </row>
    <row r="28" spans="1:54" s="3" customFormat="1" ht="15" hidden="1" customHeight="1" x14ac:dyDescent="0.25">
      <c r="A28" s="97"/>
      <c r="B28" s="293"/>
      <c r="C28" s="294"/>
      <c r="D28" s="293"/>
      <c r="E28" s="293"/>
      <c r="F28" s="295"/>
      <c r="G28" s="295"/>
      <c r="H28" s="292"/>
      <c r="I28" s="278"/>
      <c r="J28" s="279"/>
      <c r="K28" s="279"/>
      <c r="L28" s="280"/>
      <c r="M28" s="271"/>
      <c r="N28" s="28" t="s">
        <v>54</v>
      </c>
      <c r="O28" s="31"/>
      <c r="P28" s="199"/>
      <c r="Q28" s="200"/>
      <c r="R28" s="27"/>
      <c r="S28" s="203"/>
      <c r="T28" s="78"/>
      <c r="U28" s="78"/>
      <c r="V28" s="78"/>
      <c r="W28" s="79"/>
      <c r="X28" s="78"/>
      <c r="Y28" s="78"/>
      <c r="Z28" s="78"/>
      <c r="AA28" s="78"/>
      <c r="AB28" s="78"/>
      <c r="AC28" s="78"/>
      <c r="AD28" s="184"/>
      <c r="AE28" s="184"/>
      <c r="AF28" s="99"/>
      <c r="AG28" s="99"/>
      <c r="AH28" s="100"/>
      <c r="AI28" s="183"/>
      <c r="AJ28" s="184"/>
      <c r="AK28" s="99"/>
      <c r="AL28" s="99"/>
      <c r="AM28" s="100"/>
      <c r="AN28" s="180"/>
      <c r="AO28" s="181"/>
      <c r="AP28" s="178"/>
      <c r="AQ28" s="178"/>
      <c r="AR28" s="179"/>
    </row>
    <row r="29" spans="1:54" s="3" customFormat="1" x14ac:dyDescent="0.25">
      <c r="B29" s="32"/>
      <c r="C29" s="32"/>
      <c r="D29" s="32"/>
      <c r="E29" s="32"/>
      <c r="F29" s="32"/>
      <c r="G29" s="32"/>
      <c r="H29" s="32"/>
      <c r="I29" s="32"/>
      <c r="J29" s="32"/>
      <c r="K29" s="32"/>
      <c r="L29" s="32"/>
      <c r="M29" s="33"/>
      <c r="N29" s="32"/>
      <c r="O29" s="34">
        <f>SUM(O14:O28)</f>
        <v>120000000</v>
      </c>
      <c r="P29" s="266">
        <f>SUM(P14:Q28)</f>
        <v>120000000</v>
      </c>
      <c r="Q29" s="266"/>
      <c r="R29" s="34">
        <f>SUM(R14:R28)</f>
        <v>0</v>
      </c>
      <c r="S29" s="32"/>
      <c r="T29" s="32"/>
      <c r="U29" s="32"/>
      <c r="V29" s="32"/>
      <c r="W29" s="32"/>
      <c r="X29" s="32"/>
      <c r="Y29" s="35"/>
      <c r="Z29" s="35"/>
      <c r="AA29" s="35"/>
      <c r="AB29" s="35"/>
      <c r="AC29" s="35"/>
      <c r="AD29" s="36"/>
      <c r="AE29" s="36"/>
      <c r="AF29" s="36"/>
      <c r="AG29" s="36"/>
      <c r="AH29" s="36"/>
      <c r="AI29" s="36"/>
      <c r="AJ29" s="36"/>
      <c r="AK29" s="36"/>
      <c r="AL29" s="36"/>
      <c r="AM29" s="36"/>
      <c r="AN29" s="208"/>
      <c r="AO29" s="208"/>
      <c r="AP29" s="37"/>
      <c r="AQ29" s="36"/>
      <c r="AR29" s="36"/>
      <c r="AS29" s="36"/>
      <c r="AT29" s="36"/>
      <c r="AU29" s="36"/>
      <c r="AV29" s="36"/>
      <c r="AW29" s="36"/>
      <c r="AX29" s="36"/>
      <c r="AY29" s="36"/>
      <c r="AZ29" s="36"/>
      <c r="BA29" s="36"/>
      <c r="BB29" s="36"/>
    </row>
    <row r="30" spans="1:54" x14ac:dyDescent="0.1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8"/>
      <c r="AE30" s="38"/>
      <c r="AF30" s="38"/>
      <c r="AG30" s="38"/>
      <c r="AH30" s="38"/>
      <c r="AI30" s="38"/>
      <c r="AJ30" s="38"/>
      <c r="AK30" s="38"/>
      <c r="AL30" s="38"/>
      <c r="AM30" s="38"/>
      <c r="AN30" s="39"/>
      <c r="AO30" s="39"/>
      <c r="AP30" s="39"/>
      <c r="AQ30" s="38"/>
      <c r="AR30" s="38"/>
      <c r="AS30" s="38"/>
      <c r="AT30" s="38"/>
      <c r="AU30" s="38"/>
      <c r="AV30" s="38"/>
      <c r="AW30" s="38"/>
      <c r="AX30" s="38"/>
      <c r="AY30" s="38"/>
      <c r="AZ30" s="38"/>
      <c r="BA30" s="38"/>
      <c r="BB30" s="38"/>
    </row>
    <row r="31" spans="1:54" s="41" customFormat="1" x14ac:dyDescent="0.15">
      <c r="A31" s="209" t="s">
        <v>58</v>
      </c>
      <c r="B31" s="216" t="s">
        <v>59</v>
      </c>
      <c r="C31" s="253"/>
      <c r="D31" s="254"/>
      <c r="E31" s="255"/>
      <c r="F31" s="210" t="s">
        <v>60</v>
      </c>
      <c r="G31" s="219" t="s">
        <v>59</v>
      </c>
      <c r="H31" s="220"/>
      <c r="I31" s="225"/>
      <c r="J31" s="226"/>
      <c r="K31" s="227"/>
      <c r="L31" s="209" t="s">
        <v>61</v>
      </c>
      <c r="M31" s="211" t="s">
        <v>59</v>
      </c>
      <c r="N31" s="225"/>
      <c r="O31" s="226"/>
      <c r="P31" s="227"/>
      <c r="Q31" s="212" t="s">
        <v>62</v>
      </c>
      <c r="R31" s="246" t="s">
        <v>63</v>
      </c>
      <c r="S31" s="249" t="s">
        <v>64</v>
      </c>
      <c r="T31" s="249"/>
      <c r="U31" s="249"/>
      <c r="AD31" s="42"/>
      <c r="AE31" s="42"/>
      <c r="AF31" s="42"/>
      <c r="AG31" s="42"/>
      <c r="AH31" s="42"/>
      <c r="AI31" s="42"/>
      <c r="AJ31" s="42"/>
      <c r="AP31" s="43"/>
      <c r="AQ31" s="43"/>
    </row>
    <row r="32" spans="1:54" s="41" customFormat="1" x14ac:dyDescent="0.15">
      <c r="A32" s="209"/>
      <c r="B32" s="217"/>
      <c r="C32" s="256"/>
      <c r="D32" s="257"/>
      <c r="E32" s="258"/>
      <c r="F32" s="210"/>
      <c r="G32" s="221"/>
      <c r="H32" s="222"/>
      <c r="I32" s="228"/>
      <c r="J32" s="229"/>
      <c r="K32" s="230"/>
      <c r="L32" s="209"/>
      <c r="M32" s="211"/>
      <c r="N32" s="228"/>
      <c r="O32" s="229"/>
      <c r="P32" s="230"/>
      <c r="Q32" s="213"/>
      <c r="R32" s="247"/>
      <c r="S32" s="249"/>
      <c r="T32" s="249"/>
      <c r="U32" s="249"/>
      <c r="AD32" s="42"/>
      <c r="AE32" s="42"/>
      <c r="AF32" s="42"/>
      <c r="AG32" s="42"/>
      <c r="AH32" s="42"/>
      <c r="AI32" s="42"/>
      <c r="AJ32" s="42"/>
      <c r="AP32" s="43"/>
      <c r="AQ32" s="43"/>
    </row>
    <row r="33" spans="1:43" s="41" customFormat="1" x14ac:dyDescent="0.15">
      <c r="A33" s="209"/>
      <c r="B33" s="217"/>
      <c r="C33" s="256"/>
      <c r="D33" s="257"/>
      <c r="E33" s="258"/>
      <c r="F33" s="210"/>
      <c r="G33" s="221"/>
      <c r="H33" s="222"/>
      <c r="I33" s="228"/>
      <c r="J33" s="229"/>
      <c r="K33" s="230"/>
      <c r="L33" s="209"/>
      <c r="M33" s="211"/>
      <c r="N33" s="228"/>
      <c r="O33" s="229"/>
      <c r="P33" s="230"/>
      <c r="Q33" s="213"/>
      <c r="R33" s="247"/>
      <c r="S33" s="249"/>
      <c r="T33" s="249"/>
      <c r="U33" s="249"/>
      <c r="AD33" s="42"/>
      <c r="AE33" s="42"/>
      <c r="AF33" s="42"/>
      <c r="AG33" s="42"/>
      <c r="AH33" s="42"/>
      <c r="AI33" s="42"/>
      <c r="AJ33" s="42"/>
      <c r="AP33" s="43"/>
      <c r="AQ33" s="43"/>
    </row>
    <row r="34" spans="1:43" s="41" customFormat="1" x14ac:dyDescent="0.15">
      <c r="A34" s="209"/>
      <c r="B34" s="218"/>
      <c r="C34" s="259"/>
      <c r="D34" s="260"/>
      <c r="E34" s="261"/>
      <c r="F34" s="210"/>
      <c r="G34" s="223"/>
      <c r="H34" s="224"/>
      <c r="I34" s="231"/>
      <c r="J34" s="232"/>
      <c r="K34" s="233"/>
      <c r="L34" s="209"/>
      <c r="M34" s="211"/>
      <c r="N34" s="228"/>
      <c r="O34" s="229"/>
      <c r="P34" s="230"/>
      <c r="Q34" s="213"/>
      <c r="R34" s="247"/>
      <c r="S34" s="249"/>
      <c r="T34" s="249"/>
      <c r="U34" s="249"/>
      <c r="AD34" s="42"/>
      <c r="AE34" s="42"/>
      <c r="AF34" s="42"/>
      <c r="AG34" s="42"/>
      <c r="AH34" s="42"/>
      <c r="AI34" s="42"/>
      <c r="AJ34" s="42"/>
      <c r="AP34" s="43"/>
      <c r="AQ34" s="43"/>
    </row>
    <row r="35" spans="1:43" s="41" customFormat="1" x14ac:dyDescent="0.15">
      <c r="A35" s="209"/>
      <c r="B35" s="40" t="s">
        <v>65</v>
      </c>
      <c r="C35" s="234" t="s">
        <v>221</v>
      </c>
      <c r="D35" s="235"/>
      <c r="E35" s="236"/>
      <c r="F35" s="210"/>
      <c r="G35" s="211" t="s">
        <v>65</v>
      </c>
      <c r="H35" s="211"/>
      <c r="I35" s="281" t="s">
        <v>224</v>
      </c>
      <c r="J35" s="282"/>
      <c r="K35" s="283"/>
      <c r="L35" s="209"/>
      <c r="M35" s="211"/>
      <c r="N35" s="228"/>
      <c r="O35" s="229"/>
      <c r="P35" s="230"/>
      <c r="Q35" s="213"/>
      <c r="R35" s="247"/>
      <c r="S35" s="249"/>
      <c r="T35" s="249"/>
      <c r="U35" s="249"/>
      <c r="AD35" s="242"/>
      <c r="AE35" s="242"/>
      <c r="AF35" s="242"/>
      <c r="AG35" s="242"/>
      <c r="AH35" s="242"/>
      <c r="AI35" s="242"/>
      <c r="AJ35" s="242"/>
      <c r="AP35" s="43"/>
      <c r="AQ35" s="43"/>
    </row>
    <row r="36" spans="1:43" s="41" customFormat="1" x14ac:dyDescent="0.15">
      <c r="A36" s="209"/>
      <c r="B36" s="40" t="s">
        <v>66</v>
      </c>
      <c r="C36" s="237">
        <v>3213580733</v>
      </c>
      <c r="D36" s="238"/>
      <c r="E36" s="239"/>
      <c r="F36" s="210"/>
      <c r="G36" s="211" t="s">
        <v>66</v>
      </c>
      <c r="H36" s="211"/>
      <c r="I36" s="243">
        <v>3144425031</v>
      </c>
      <c r="J36" s="244"/>
      <c r="K36" s="245"/>
      <c r="L36" s="209"/>
      <c r="M36" s="211"/>
      <c r="N36" s="231"/>
      <c r="O36" s="232"/>
      <c r="P36" s="233"/>
      <c r="Q36" s="213"/>
      <c r="R36" s="247"/>
      <c r="S36" s="249"/>
      <c r="T36" s="249"/>
      <c r="U36" s="249"/>
      <c r="AD36" s="242"/>
      <c r="AE36" s="242"/>
      <c r="AF36" s="242"/>
      <c r="AG36" s="242"/>
      <c r="AH36" s="242"/>
      <c r="AI36" s="242"/>
      <c r="AJ36" s="242"/>
      <c r="AP36" s="43"/>
      <c r="AQ36" s="43"/>
    </row>
    <row r="37" spans="1:43" s="41" customFormat="1" ht="15" x14ac:dyDescent="0.25">
      <c r="A37" s="209"/>
      <c r="B37" s="40" t="s">
        <v>67</v>
      </c>
      <c r="C37" s="240" t="s">
        <v>222</v>
      </c>
      <c r="D37" s="238"/>
      <c r="E37" s="239"/>
      <c r="F37" s="210"/>
      <c r="G37" s="211" t="s">
        <v>67</v>
      </c>
      <c r="H37" s="211"/>
      <c r="I37" s="250" t="s">
        <v>225</v>
      </c>
      <c r="J37" s="251"/>
      <c r="K37" s="252"/>
      <c r="L37" s="209"/>
      <c r="M37" s="40" t="s">
        <v>68</v>
      </c>
      <c r="N37" s="262" t="s">
        <v>227</v>
      </c>
      <c r="O37" s="263"/>
      <c r="P37" s="264"/>
      <c r="Q37" s="213"/>
      <c r="R37" s="248"/>
      <c r="S37" s="249"/>
      <c r="T37" s="249"/>
      <c r="U37" s="249"/>
      <c r="AD37" s="242"/>
      <c r="AE37" s="242"/>
      <c r="AF37" s="242"/>
      <c r="AG37" s="242"/>
      <c r="AH37" s="242"/>
      <c r="AI37" s="242"/>
      <c r="AJ37" s="242"/>
    </row>
    <row r="38" spans="1:43" s="41" customFormat="1" x14ac:dyDescent="0.15">
      <c r="A38" s="209"/>
      <c r="B38" s="40" t="s">
        <v>69</v>
      </c>
      <c r="C38" s="237" t="s">
        <v>223</v>
      </c>
      <c r="D38" s="238"/>
      <c r="E38" s="239"/>
      <c r="F38" s="210"/>
      <c r="G38" s="211" t="s">
        <v>69</v>
      </c>
      <c r="H38" s="211"/>
      <c r="I38" s="243" t="s">
        <v>226</v>
      </c>
      <c r="J38" s="244"/>
      <c r="K38" s="245"/>
      <c r="L38" s="209"/>
      <c r="M38" s="40" t="s">
        <v>70</v>
      </c>
      <c r="N38" s="243" t="s">
        <v>77</v>
      </c>
      <c r="O38" s="244"/>
      <c r="P38" s="245"/>
      <c r="Q38" s="213"/>
      <c r="R38" s="44" t="s">
        <v>71</v>
      </c>
      <c r="S38" s="45"/>
      <c r="T38" s="46" t="s">
        <v>72</v>
      </c>
      <c r="U38" s="45"/>
      <c r="AD38" s="242"/>
      <c r="AE38" s="242"/>
      <c r="AF38" s="242"/>
      <c r="AG38" s="242"/>
      <c r="AH38" s="242"/>
      <c r="AI38" s="242"/>
      <c r="AJ38" s="242"/>
    </row>
    <row r="39" spans="1:43" s="41" customFormat="1" x14ac:dyDescent="0.15">
      <c r="A39" s="209"/>
      <c r="B39" s="40" t="s">
        <v>73</v>
      </c>
      <c r="C39" s="241">
        <v>44316</v>
      </c>
      <c r="D39" s="238"/>
      <c r="E39" s="239"/>
      <c r="F39" s="210"/>
      <c r="G39" s="211" t="s">
        <v>73</v>
      </c>
      <c r="H39" s="211"/>
      <c r="I39" s="265">
        <v>44316</v>
      </c>
      <c r="J39" s="244"/>
      <c r="K39" s="245"/>
      <c r="L39" s="209"/>
      <c r="M39" s="40" t="s">
        <v>74</v>
      </c>
      <c r="N39" s="265">
        <v>44316</v>
      </c>
      <c r="O39" s="267"/>
      <c r="P39" s="268"/>
      <c r="Q39" s="214"/>
      <c r="R39" s="47" t="s">
        <v>75</v>
      </c>
      <c r="S39" s="45"/>
      <c r="T39" s="46" t="s">
        <v>76</v>
      </c>
      <c r="U39" s="45"/>
      <c r="AD39" s="242"/>
      <c r="AE39" s="242"/>
      <c r="AF39" s="242"/>
      <c r="AG39" s="242"/>
      <c r="AH39" s="242"/>
      <c r="AI39" s="242"/>
      <c r="AJ39" s="242"/>
      <c r="AK39" s="48"/>
      <c r="AL39" s="215"/>
      <c r="AM39" s="215"/>
      <c r="AN39" s="49"/>
    </row>
  </sheetData>
  <sheetProtection algorithmName="SHA-512" hashValue="jihki0cK2nN3v2OUB2xZVIChoYCJiFxeuDHHiOCeSY/i+7uLl14EdVzMB0NNhsK9ugKXdka5pkAGN3k1bHpBKg==" saltValue="jLTW6VK/PlW9akeHBUyH/w==" spinCount="100000" sheet="1" objects="1" scenarios="1" formatCells="0" formatColumns="0" formatRows="0" insertColumns="0" insertRows="0" insertHyperlinks="0" deleteColumns="0" deleteRows="0"/>
  <mergeCells count="158">
    <mergeCell ref="V4:V5"/>
    <mergeCell ref="V7:V8"/>
    <mergeCell ref="A14:A19"/>
    <mergeCell ref="AD14:AD28"/>
    <mergeCell ref="AE14:AE28"/>
    <mergeCell ref="H14:H28"/>
    <mergeCell ref="M14:M16"/>
    <mergeCell ref="I14:L16"/>
    <mergeCell ref="B14:B28"/>
    <mergeCell ref="C14:C28"/>
    <mergeCell ref="D14:D28"/>
    <mergeCell ref="E14:E28"/>
    <mergeCell ref="F14:F28"/>
    <mergeCell ref="G14:G28"/>
    <mergeCell ref="AA11:AC11"/>
    <mergeCell ref="AD11:AH11"/>
    <mergeCell ref="U11:U12"/>
    <mergeCell ref="V11:V12"/>
    <mergeCell ref="W11:W12"/>
    <mergeCell ref="X11:X12"/>
    <mergeCell ref="Y11:Y12"/>
    <mergeCell ref="P16:Q16"/>
    <mergeCell ref="P29:Q29"/>
    <mergeCell ref="N38:P38"/>
    <mergeCell ref="N39:P39"/>
    <mergeCell ref="M20:M22"/>
    <mergeCell ref="I20:L22"/>
    <mergeCell ref="I23:L25"/>
    <mergeCell ref="I26:L28"/>
    <mergeCell ref="M23:M25"/>
    <mergeCell ref="P25:Q25"/>
    <mergeCell ref="P26:Q26"/>
    <mergeCell ref="P27:Q27"/>
    <mergeCell ref="P28:Q28"/>
    <mergeCell ref="M26:M28"/>
    <mergeCell ref="I35:K35"/>
    <mergeCell ref="P23:Q23"/>
    <mergeCell ref="P24:Q24"/>
    <mergeCell ref="G36:H36"/>
    <mergeCell ref="I36:K36"/>
    <mergeCell ref="AD36:AJ36"/>
    <mergeCell ref="G37:H37"/>
    <mergeCell ref="I37:K37"/>
    <mergeCell ref="C31:E34"/>
    <mergeCell ref="N31:P36"/>
    <mergeCell ref="N37:P37"/>
    <mergeCell ref="I39:K39"/>
    <mergeCell ref="G39:H39"/>
    <mergeCell ref="AN29:AO29"/>
    <mergeCell ref="A31:A39"/>
    <mergeCell ref="F31:F39"/>
    <mergeCell ref="L31:L39"/>
    <mergeCell ref="M31:M36"/>
    <mergeCell ref="Q31:Q39"/>
    <mergeCell ref="AL39:AM39"/>
    <mergeCell ref="B31:B34"/>
    <mergeCell ref="G31:H34"/>
    <mergeCell ref="I31:K34"/>
    <mergeCell ref="C35:E35"/>
    <mergeCell ref="C36:E36"/>
    <mergeCell ref="C37:E37"/>
    <mergeCell ref="C38:E38"/>
    <mergeCell ref="C39:E39"/>
    <mergeCell ref="AD37:AJ37"/>
    <mergeCell ref="G38:H38"/>
    <mergeCell ref="I38:K38"/>
    <mergeCell ref="AD38:AJ38"/>
    <mergeCell ref="AD39:AJ39"/>
    <mergeCell ref="R31:R37"/>
    <mergeCell ref="S31:U37"/>
    <mergeCell ref="G35:H35"/>
    <mergeCell ref="AD35:AJ35"/>
    <mergeCell ref="I17:L19"/>
    <mergeCell ref="M17:M19"/>
    <mergeCell ref="P17:Q17"/>
    <mergeCell ref="P19:Q19"/>
    <mergeCell ref="P20:Q20"/>
    <mergeCell ref="S26:S28"/>
    <mergeCell ref="AF14:AF28"/>
    <mergeCell ref="P14:Q14"/>
    <mergeCell ref="S17:S19"/>
    <mergeCell ref="S20:S22"/>
    <mergeCell ref="S23:S25"/>
    <mergeCell ref="S14:S16"/>
    <mergeCell ref="P18:Q18"/>
    <mergeCell ref="P15:Q15"/>
    <mergeCell ref="AQ14:AQ28"/>
    <mergeCell ref="AR14:AR28"/>
    <mergeCell ref="AK14:AK28"/>
    <mergeCell ref="AL14:AL28"/>
    <mergeCell ref="AM14:AM28"/>
    <mergeCell ref="AN14:AN28"/>
    <mergeCell ref="AO14:AO28"/>
    <mergeCell ref="AP14:AP28"/>
    <mergeCell ref="AI14:AI28"/>
    <mergeCell ref="AJ14:AJ28"/>
    <mergeCell ref="D11:D12"/>
    <mergeCell ref="E11:E12"/>
    <mergeCell ref="F11:F12"/>
    <mergeCell ref="G11:G12"/>
    <mergeCell ref="H11:H12"/>
    <mergeCell ref="I11:L12"/>
    <mergeCell ref="M11:M12"/>
    <mergeCell ref="AR11:AR12"/>
    <mergeCell ref="I13:L13"/>
    <mergeCell ref="P13:Q13"/>
    <mergeCell ref="AI11:AM11"/>
    <mergeCell ref="AO11:AO12"/>
    <mergeCell ref="AP11:AP12"/>
    <mergeCell ref="AQ11:AQ12"/>
    <mergeCell ref="R3:S5"/>
    <mergeCell ref="T3:U5"/>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AG14:AG28"/>
    <mergeCell ref="AH14:AH28"/>
    <mergeCell ref="AR3:AX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s>
  <hyperlinks>
    <hyperlink ref="C37" r:id="rId1" xr:uid="{E2882ED2-1521-4812-B0C1-C23859754988}"/>
    <hyperlink ref="I37" r:id="rId2" xr:uid="{7A0DEB9D-9194-4193-A8AF-274624B36AF7}"/>
  </hyperlinks>
  <pageMargins left="1.1811023622047245" right="0.39370078740157483" top="1.5748031496062993" bottom="0.59055118110236227" header="0.59055118110236227" footer="0.39370078740157483"/>
  <pageSetup paperSize="5" scale="29"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7690-4317-418B-9F95-DD2980521116}">
  <sheetPr>
    <tabColor rgb="FF99FF99"/>
  </sheetPr>
  <dimension ref="A1:AC17"/>
  <sheetViews>
    <sheetView showGridLines="0" zoomScaleNormal="100" zoomScalePageLayoutView="90" workbookViewId="0">
      <selection activeCell="E5" sqref="E5:I10"/>
    </sheetView>
  </sheetViews>
  <sheetFormatPr baseColWidth="10" defaultRowHeight="12" x14ac:dyDescent="0.2"/>
  <cols>
    <col min="1" max="24" width="5.7109375" style="51" customWidth="1"/>
    <col min="25" max="26" width="8.85546875" style="51" customWidth="1"/>
    <col min="27" max="27" width="13.42578125" style="51" customWidth="1"/>
    <col min="28" max="28" width="10.7109375" style="51" customWidth="1"/>
    <col min="29" max="29" width="9.42578125" style="51" customWidth="1"/>
    <col min="30" max="16384" width="11.42578125" style="51"/>
  </cols>
  <sheetData>
    <row r="1" spans="1:29" ht="12.75" x14ac:dyDescent="0.2">
      <c r="A1" s="311" t="s">
        <v>191</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50"/>
      <c r="AC1" s="50"/>
    </row>
    <row r="2" spans="1:29" x14ac:dyDescent="0.2">
      <c r="A2" s="93"/>
      <c r="B2" s="93"/>
      <c r="C2" s="93"/>
      <c r="D2" s="93"/>
      <c r="E2" s="93"/>
      <c r="F2" s="93"/>
      <c r="G2" s="93"/>
      <c r="H2" s="93"/>
      <c r="I2" s="93"/>
      <c r="J2" s="93"/>
      <c r="K2" s="93"/>
      <c r="L2" s="93"/>
      <c r="M2" s="93"/>
      <c r="N2" s="93"/>
      <c r="O2" s="93"/>
      <c r="P2" s="93"/>
      <c r="Q2" s="93"/>
      <c r="R2" s="93"/>
      <c r="S2" s="93"/>
      <c r="T2" s="93"/>
      <c r="U2" s="93"/>
      <c r="V2" s="94"/>
      <c r="W2" s="94"/>
      <c r="X2" s="94"/>
      <c r="Y2" s="94"/>
      <c r="Z2" s="52"/>
      <c r="AA2" s="53"/>
      <c r="AB2" s="50"/>
      <c r="AC2" s="50"/>
    </row>
    <row r="3" spans="1:29" ht="41.25" customHeight="1" x14ac:dyDescent="0.2">
      <c r="A3" s="310" t="s">
        <v>78</v>
      </c>
      <c r="B3" s="310"/>
      <c r="C3" s="312" t="s">
        <v>206</v>
      </c>
      <c r="D3" s="312"/>
      <c r="E3" s="312"/>
      <c r="F3" s="312"/>
      <c r="G3" s="312"/>
      <c r="H3" s="312"/>
      <c r="I3" s="312"/>
      <c r="J3" s="310" t="s">
        <v>79</v>
      </c>
      <c r="K3" s="310"/>
      <c r="L3" s="313" t="s">
        <v>207</v>
      </c>
      <c r="M3" s="313"/>
      <c r="N3" s="313"/>
      <c r="O3" s="314"/>
      <c r="P3" s="314"/>
      <c r="Q3" s="314"/>
      <c r="R3" s="314"/>
      <c r="S3" s="314"/>
      <c r="T3" s="310" t="s">
        <v>80</v>
      </c>
      <c r="U3" s="310"/>
      <c r="V3" s="306" t="str">
        <f>+'[1]Seg Proy Inv Acumulado'!G7</f>
        <v>I TRIMESTRE</v>
      </c>
      <c r="W3" s="306"/>
      <c r="X3" s="306"/>
      <c r="Y3" s="306"/>
      <c r="Z3" s="306"/>
      <c r="AA3" s="306"/>
    </row>
    <row r="4" spans="1:29" x14ac:dyDescent="0.2">
      <c r="A4" s="64"/>
      <c r="B4" s="64"/>
      <c r="C4" s="64"/>
      <c r="D4" s="65"/>
      <c r="E4" s="65"/>
      <c r="F4" s="64"/>
      <c r="G4" s="64"/>
      <c r="H4" s="64"/>
      <c r="I4" s="64"/>
      <c r="J4" s="64"/>
      <c r="K4" s="64"/>
      <c r="L4" s="65"/>
      <c r="M4" s="65"/>
      <c r="N4" s="65"/>
      <c r="O4" s="65"/>
      <c r="P4" s="65"/>
      <c r="Q4" s="65"/>
      <c r="R4" s="65"/>
      <c r="S4" s="66"/>
      <c r="T4" s="66"/>
      <c r="U4" s="66"/>
      <c r="V4" s="65"/>
      <c r="W4" s="65"/>
      <c r="X4" s="64"/>
      <c r="Y4" s="67"/>
      <c r="Z4" s="58"/>
      <c r="AA4" s="59"/>
    </row>
    <row r="5" spans="1:29" ht="12" customHeight="1" x14ac:dyDescent="0.2">
      <c r="A5" s="310" t="s">
        <v>183</v>
      </c>
      <c r="B5" s="310"/>
      <c r="C5" s="310"/>
      <c r="D5" s="310"/>
      <c r="E5" s="315">
        <v>549922</v>
      </c>
      <c r="F5" s="315"/>
      <c r="G5" s="315"/>
      <c r="H5" s="315"/>
      <c r="I5" s="315"/>
      <c r="J5" s="310" t="s">
        <v>184</v>
      </c>
      <c r="K5" s="310"/>
      <c r="L5" s="310"/>
      <c r="M5" s="310"/>
      <c r="N5" s="310"/>
      <c r="O5" s="305" t="s">
        <v>185</v>
      </c>
      <c r="P5" s="305"/>
      <c r="Q5" s="306">
        <v>0</v>
      </c>
      <c r="R5" s="306"/>
      <c r="S5" s="306"/>
      <c r="T5" s="305" t="s">
        <v>185</v>
      </c>
      <c r="U5" s="305"/>
      <c r="V5" s="306">
        <v>0</v>
      </c>
      <c r="W5" s="306"/>
      <c r="X5" s="306"/>
      <c r="Y5" s="297" t="s">
        <v>109</v>
      </c>
      <c r="Z5" s="298"/>
      <c r="AA5" s="299">
        <f>+Z15/E5</f>
        <v>0</v>
      </c>
    </row>
    <row r="6" spans="1:29" ht="12" customHeight="1" x14ac:dyDescent="0.2">
      <c r="A6" s="310"/>
      <c r="B6" s="310"/>
      <c r="C6" s="310"/>
      <c r="D6" s="310"/>
      <c r="E6" s="315"/>
      <c r="F6" s="315"/>
      <c r="G6" s="315"/>
      <c r="H6" s="315"/>
      <c r="I6" s="315"/>
      <c r="J6" s="310"/>
      <c r="K6" s="310"/>
      <c r="L6" s="310"/>
      <c r="M6" s="310"/>
      <c r="N6" s="310"/>
      <c r="O6" s="305"/>
      <c r="P6" s="305"/>
      <c r="Q6" s="306"/>
      <c r="R6" s="306"/>
      <c r="S6" s="306"/>
      <c r="T6" s="305"/>
      <c r="U6" s="305"/>
      <c r="V6" s="306"/>
      <c r="W6" s="306"/>
      <c r="X6" s="306"/>
      <c r="Y6" s="297"/>
      <c r="Z6" s="298"/>
      <c r="AA6" s="299"/>
    </row>
    <row r="7" spans="1:29" ht="12" customHeight="1" x14ac:dyDescent="0.2">
      <c r="A7" s="310"/>
      <c r="B7" s="310"/>
      <c r="C7" s="310"/>
      <c r="D7" s="310"/>
      <c r="E7" s="315"/>
      <c r="F7" s="315"/>
      <c r="G7" s="315"/>
      <c r="H7" s="315"/>
      <c r="I7" s="315"/>
      <c r="J7" s="310"/>
      <c r="K7" s="310"/>
      <c r="L7" s="310"/>
      <c r="M7" s="310"/>
      <c r="N7" s="310"/>
      <c r="O7" s="305" t="s">
        <v>186</v>
      </c>
      <c r="P7" s="305"/>
      <c r="Q7" s="306">
        <v>0</v>
      </c>
      <c r="R7" s="306"/>
      <c r="S7" s="306"/>
      <c r="T7" s="305" t="s">
        <v>186</v>
      </c>
      <c r="U7" s="305"/>
      <c r="V7" s="306">
        <v>0</v>
      </c>
      <c r="W7" s="306"/>
      <c r="X7" s="306"/>
      <c r="Y7" s="297"/>
      <c r="Z7" s="298"/>
      <c r="AA7" s="299"/>
    </row>
    <row r="8" spans="1:29" ht="12" customHeight="1" x14ac:dyDescent="0.2">
      <c r="A8" s="310"/>
      <c r="B8" s="310"/>
      <c r="C8" s="310"/>
      <c r="D8" s="310"/>
      <c r="E8" s="315"/>
      <c r="F8" s="315"/>
      <c r="G8" s="315"/>
      <c r="H8" s="315"/>
      <c r="I8" s="315"/>
      <c r="J8" s="310"/>
      <c r="K8" s="310"/>
      <c r="L8" s="310"/>
      <c r="M8" s="310"/>
      <c r="N8" s="310"/>
      <c r="O8" s="305"/>
      <c r="P8" s="305"/>
      <c r="Q8" s="306"/>
      <c r="R8" s="306"/>
      <c r="S8" s="306"/>
      <c r="T8" s="305"/>
      <c r="U8" s="305"/>
      <c r="V8" s="306"/>
      <c r="W8" s="306"/>
      <c r="X8" s="306"/>
      <c r="Y8" s="297"/>
      <c r="Z8" s="298"/>
      <c r="AA8" s="299"/>
    </row>
    <row r="9" spans="1:29" ht="12" customHeight="1" x14ac:dyDescent="0.2">
      <c r="A9" s="310"/>
      <c r="B9" s="310"/>
      <c r="C9" s="310"/>
      <c r="D9" s="310"/>
      <c r="E9" s="315"/>
      <c r="F9" s="315"/>
      <c r="G9" s="315"/>
      <c r="H9" s="315"/>
      <c r="I9" s="315"/>
      <c r="J9" s="310"/>
      <c r="K9" s="310"/>
      <c r="L9" s="310"/>
      <c r="M9" s="310"/>
      <c r="N9" s="310"/>
      <c r="O9" s="305" t="s">
        <v>187</v>
      </c>
      <c r="P9" s="305"/>
      <c r="Q9" s="306">
        <v>0</v>
      </c>
      <c r="R9" s="306"/>
      <c r="S9" s="306"/>
      <c r="T9" s="305" t="s">
        <v>187</v>
      </c>
      <c r="U9" s="305"/>
      <c r="V9" s="306">
        <v>0</v>
      </c>
      <c r="W9" s="306"/>
      <c r="X9" s="306"/>
      <c r="Y9" s="297"/>
      <c r="Z9" s="298"/>
      <c r="AA9" s="299"/>
    </row>
    <row r="10" spans="1:29" ht="12" customHeight="1" x14ac:dyDescent="0.2">
      <c r="A10" s="310"/>
      <c r="B10" s="310"/>
      <c r="C10" s="310"/>
      <c r="D10" s="310"/>
      <c r="E10" s="315"/>
      <c r="F10" s="315"/>
      <c r="G10" s="315"/>
      <c r="H10" s="315"/>
      <c r="I10" s="315"/>
      <c r="J10" s="310"/>
      <c r="K10" s="310"/>
      <c r="L10" s="310"/>
      <c r="M10" s="310"/>
      <c r="N10" s="310"/>
      <c r="O10" s="305"/>
      <c r="P10" s="305"/>
      <c r="Q10" s="306"/>
      <c r="R10" s="306"/>
      <c r="S10" s="306"/>
      <c r="T10" s="305"/>
      <c r="U10" s="305"/>
      <c r="V10" s="306"/>
      <c r="W10" s="306"/>
      <c r="X10" s="306"/>
      <c r="Y10" s="297"/>
      <c r="Z10" s="298"/>
      <c r="AA10" s="299"/>
    </row>
    <row r="11" spans="1:29" x14ac:dyDescent="0.2">
      <c r="A11" s="54"/>
      <c r="B11" s="54"/>
      <c r="C11" s="54"/>
      <c r="D11" s="55"/>
      <c r="E11" s="55"/>
      <c r="F11" s="54"/>
      <c r="G11" s="54"/>
      <c r="H11" s="54"/>
      <c r="I11" s="54"/>
      <c r="J11" s="54"/>
      <c r="K11" s="54"/>
      <c r="L11" s="55"/>
      <c r="M11" s="55"/>
      <c r="N11" s="55"/>
      <c r="O11" s="55"/>
      <c r="P11" s="55"/>
      <c r="Q11" s="55"/>
      <c r="R11" s="55"/>
      <c r="S11" s="56"/>
      <c r="T11" s="56"/>
      <c r="U11" s="56"/>
      <c r="V11" s="55"/>
      <c r="W11" s="55"/>
      <c r="X11" s="54"/>
      <c r="Y11" s="57"/>
      <c r="Z11" s="58"/>
      <c r="AA11" s="59"/>
    </row>
    <row r="12" spans="1:29" x14ac:dyDescent="0.2">
      <c r="A12" s="316" t="s">
        <v>81</v>
      </c>
      <c r="B12" s="316"/>
      <c r="C12" s="316"/>
      <c r="D12" s="316"/>
      <c r="E12" s="316"/>
      <c r="F12" s="316"/>
      <c r="G12" s="316"/>
      <c r="H12" s="316"/>
      <c r="I12" s="316" t="s">
        <v>82</v>
      </c>
      <c r="J12" s="316"/>
      <c r="K12" s="316"/>
      <c r="L12" s="316" t="s">
        <v>83</v>
      </c>
      <c r="M12" s="316"/>
      <c r="N12" s="316"/>
      <c r="O12" s="316"/>
      <c r="P12" s="316"/>
      <c r="Q12" s="316"/>
      <c r="R12" s="316"/>
      <c r="S12" s="316"/>
      <c r="T12" s="316"/>
      <c r="U12" s="316"/>
      <c r="V12" s="316"/>
      <c r="W12" s="316"/>
      <c r="X12" s="316"/>
      <c r="Y12" s="300" t="s">
        <v>84</v>
      </c>
      <c r="Z12" s="301"/>
      <c r="AA12" s="87" t="s">
        <v>189</v>
      </c>
      <c r="AB12" s="50"/>
      <c r="AC12" s="50"/>
    </row>
    <row r="13" spans="1:29" ht="66" customHeight="1" x14ac:dyDescent="0.2">
      <c r="A13" s="317" t="s">
        <v>85</v>
      </c>
      <c r="B13" s="317" t="s">
        <v>86</v>
      </c>
      <c r="C13" s="317" t="s">
        <v>87</v>
      </c>
      <c r="D13" s="317" t="s">
        <v>88</v>
      </c>
      <c r="E13" s="317" t="s">
        <v>89</v>
      </c>
      <c r="F13" s="317" t="s">
        <v>90</v>
      </c>
      <c r="G13" s="307" t="s">
        <v>91</v>
      </c>
      <c r="H13" s="317" t="s">
        <v>92</v>
      </c>
      <c r="I13" s="317" t="s">
        <v>93</v>
      </c>
      <c r="J13" s="307" t="s">
        <v>91</v>
      </c>
      <c r="K13" s="317" t="s">
        <v>94</v>
      </c>
      <c r="L13" s="317" t="s">
        <v>95</v>
      </c>
      <c r="M13" s="317" t="s">
        <v>96</v>
      </c>
      <c r="N13" s="317" t="s">
        <v>97</v>
      </c>
      <c r="O13" s="317" t="s">
        <v>98</v>
      </c>
      <c r="P13" s="317" t="s">
        <v>99</v>
      </c>
      <c r="Q13" s="317" t="s">
        <v>100</v>
      </c>
      <c r="R13" s="317" t="s">
        <v>101</v>
      </c>
      <c r="S13" s="317" t="s">
        <v>102</v>
      </c>
      <c r="T13" s="317" t="s">
        <v>103</v>
      </c>
      <c r="U13" s="317" t="s">
        <v>104</v>
      </c>
      <c r="V13" s="317" t="s">
        <v>105</v>
      </c>
      <c r="W13" s="317" t="s">
        <v>106</v>
      </c>
      <c r="X13" s="307" t="s">
        <v>91</v>
      </c>
      <c r="Y13" s="308" t="s">
        <v>107</v>
      </c>
      <c r="Z13" s="309" t="s">
        <v>108</v>
      </c>
      <c r="AA13" s="302"/>
      <c r="AB13" s="50"/>
      <c r="AC13" s="50"/>
    </row>
    <row r="14" spans="1:29" ht="60" customHeight="1" x14ac:dyDescent="0.2">
      <c r="A14" s="317"/>
      <c r="B14" s="317"/>
      <c r="C14" s="317"/>
      <c r="D14" s="317"/>
      <c r="E14" s="317"/>
      <c r="F14" s="317"/>
      <c r="G14" s="307"/>
      <c r="H14" s="317"/>
      <c r="I14" s="317"/>
      <c r="J14" s="307"/>
      <c r="K14" s="317"/>
      <c r="L14" s="317"/>
      <c r="M14" s="317"/>
      <c r="N14" s="317"/>
      <c r="O14" s="317"/>
      <c r="P14" s="317"/>
      <c r="Q14" s="317"/>
      <c r="R14" s="317"/>
      <c r="S14" s="317"/>
      <c r="T14" s="317"/>
      <c r="U14" s="317"/>
      <c r="V14" s="317"/>
      <c r="W14" s="317"/>
      <c r="X14" s="307"/>
      <c r="Y14" s="308"/>
      <c r="Z14" s="309"/>
      <c r="AA14" s="303"/>
      <c r="AB14" s="50"/>
      <c r="AC14" s="50"/>
    </row>
    <row r="15" spans="1:29" ht="171.75" customHeight="1" x14ac:dyDescent="0.2">
      <c r="A15" s="88">
        <v>0</v>
      </c>
      <c r="B15" s="88"/>
      <c r="C15" s="89">
        <v>0</v>
      </c>
      <c r="D15" s="89">
        <v>0</v>
      </c>
      <c r="E15" s="89">
        <v>0</v>
      </c>
      <c r="F15" s="88">
        <v>0</v>
      </c>
      <c r="G15" s="88">
        <f>SUM(A15:F15)</f>
        <v>0</v>
      </c>
      <c r="H15" s="90">
        <f>(A15+C15+D15+E15+F15+G15)</f>
        <v>0</v>
      </c>
      <c r="I15" s="88">
        <v>0</v>
      </c>
      <c r="J15" s="88">
        <f>SUM(H15:I15)</f>
        <v>0</v>
      </c>
      <c r="K15" s="90">
        <f>(I15+J15)</f>
        <v>0</v>
      </c>
      <c r="L15" s="88">
        <v>0</v>
      </c>
      <c r="M15" s="88">
        <v>0</v>
      </c>
      <c r="N15" s="88">
        <v>0</v>
      </c>
      <c r="O15" s="88">
        <v>0</v>
      </c>
      <c r="P15" s="88">
        <v>0</v>
      </c>
      <c r="Q15" s="88">
        <v>0</v>
      </c>
      <c r="R15" s="88">
        <v>0</v>
      </c>
      <c r="S15" s="88">
        <v>0</v>
      </c>
      <c r="T15" s="88">
        <v>0</v>
      </c>
      <c r="U15" s="88">
        <v>0</v>
      </c>
      <c r="V15" s="88">
        <v>0</v>
      </c>
      <c r="W15" s="88">
        <v>0</v>
      </c>
      <c r="X15" s="88">
        <f>SUM(K15:W15)</f>
        <v>0</v>
      </c>
      <c r="Y15" s="91">
        <f>+J15</f>
        <v>0</v>
      </c>
      <c r="Z15" s="92">
        <f>+Y15+Q5+Q7+Q9+V5+V7+V9</f>
        <v>0</v>
      </c>
      <c r="AA15" s="304"/>
      <c r="AB15" s="50"/>
      <c r="AC15" s="50"/>
    </row>
    <row r="16" spans="1:29" x14ac:dyDescent="0.2">
      <c r="A16" s="50"/>
      <c r="B16" s="50"/>
      <c r="C16" s="50"/>
      <c r="D16" s="50"/>
      <c r="E16" s="50"/>
      <c r="F16" s="60"/>
      <c r="G16" s="60"/>
      <c r="H16" s="60"/>
      <c r="I16" s="60"/>
      <c r="J16" s="60"/>
      <c r="K16" s="60"/>
      <c r="L16" s="60"/>
      <c r="M16" s="60"/>
      <c r="N16" s="60"/>
      <c r="O16" s="60"/>
      <c r="P16" s="60"/>
      <c r="Q16" s="60"/>
      <c r="R16" s="60"/>
      <c r="S16" s="61"/>
      <c r="T16" s="61"/>
      <c r="U16" s="61"/>
      <c r="V16" s="61"/>
      <c r="W16" s="50"/>
      <c r="X16" s="50"/>
      <c r="Y16" s="50"/>
      <c r="Z16" s="50"/>
      <c r="AA16" s="50"/>
      <c r="AB16" s="50"/>
      <c r="AC16" s="50"/>
    </row>
    <row r="17" spans="1:26" x14ac:dyDescent="0.2">
      <c r="A17" s="62"/>
      <c r="B17" s="62"/>
      <c r="C17" s="63"/>
      <c r="D17" s="50"/>
      <c r="E17" s="50"/>
      <c r="F17" s="50"/>
      <c r="G17" s="50"/>
      <c r="H17" s="50"/>
      <c r="I17" s="50"/>
      <c r="J17" s="50"/>
      <c r="K17" s="50"/>
      <c r="L17" s="50"/>
      <c r="M17" s="50"/>
      <c r="N17" s="50"/>
      <c r="O17" s="50"/>
      <c r="P17" s="50"/>
      <c r="Q17" s="50"/>
      <c r="R17" s="50"/>
      <c r="S17" s="318"/>
      <c r="T17" s="318"/>
      <c r="U17" s="318"/>
      <c r="V17" s="318"/>
      <c r="W17" s="318"/>
      <c r="X17" s="50"/>
      <c r="Y17" s="50"/>
      <c r="Z17" s="50"/>
    </row>
  </sheetData>
  <mergeCells count="56">
    <mergeCell ref="S17:W17"/>
    <mergeCell ref="S13:S14"/>
    <mergeCell ref="T13:T14"/>
    <mergeCell ref="U13:U14"/>
    <mergeCell ref="V13:V14"/>
    <mergeCell ref="W13:W14"/>
    <mergeCell ref="M13:M14"/>
    <mergeCell ref="N13:N14"/>
    <mergeCell ref="O13:O14"/>
    <mergeCell ref="P13:P14"/>
    <mergeCell ref="Q13:Q14"/>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Y5:Z10"/>
    <mergeCell ref="AA5:AA10"/>
    <mergeCell ref="Y12:Z12"/>
    <mergeCell ref="AA13:AA15"/>
    <mergeCell ref="T5:U6"/>
    <mergeCell ref="V5:X6"/>
    <mergeCell ref="T7:U8"/>
    <mergeCell ref="V7:X8"/>
    <mergeCell ref="T9:U10"/>
    <mergeCell ref="V9:X10"/>
    <mergeCell ref="X13:X14"/>
    <mergeCell ref="Y13:Y14"/>
    <mergeCell ref="Z13:Z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2B87-3540-4D08-B2C1-35A48A11F0C4}">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7" bestFit="1" customWidth="1"/>
    <col min="2" max="2" width="38.42578125" style="75" customWidth="1"/>
    <col min="3" max="3" width="91.85546875" style="71" customWidth="1"/>
    <col min="4" max="16384" width="3" style="68"/>
  </cols>
  <sheetData>
    <row r="3" spans="1:3" x14ac:dyDescent="0.25">
      <c r="A3" s="319" t="s">
        <v>17</v>
      </c>
      <c r="B3" s="319"/>
      <c r="C3" s="319"/>
    </row>
    <row r="4" spans="1:3" s="72" customFormat="1" ht="36.75" customHeight="1" x14ac:dyDescent="0.25">
      <c r="A4" s="69">
        <v>1</v>
      </c>
      <c r="B4" s="70" t="s">
        <v>110</v>
      </c>
      <c r="C4" s="71" t="s">
        <v>111</v>
      </c>
    </row>
    <row r="5" spans="1:3" s="72" customFormat="1" ht="51" customHeight="1" x14ac:dyDescent="0.25">
      <c r="A5" s="69">
        <v>2</v>
      </c>
      <c r="B5" s="73" t="s">
        <v>112</v>
      </c>
      <c r="C5" s="74" t="s">
        <v>113</v>
      </c>
    </row>
    <row r="6" spans="1:3" s="72" customFormat="1" ht="35.25" customHeight="1" x14ac:dyDescent="0.25">
      <c r="A6" s="69">
        <v>3</v>
      </c>
      <c r="B6" s="70" t="s">
        <v>114</v>
      </c>
      <c r="C6" s="71" t="s">
        <v>115</v>
      </c>
    </row>
    <row r="7" spans="1:3" s="72" customFormat="1" ht="26.1" customHeight="1" x14ac:dyDescent="0.25">
      <c r="A7" s="69">
        <v>4</v>
      </c>
      <c r="B7" s="73" t="s">
        <v>116</v>
      </c>
      <c r="C7" s="74" t="s">
        <v>117</v>
      </c>
    </row>
    <row r="8" spans="1:3" s="72" customFormat="1" ht="37.5" customHeight="1" x14ac:dyDescent="0.25">
      <c r="A8" s="69">
        <v>5</v>
      </c>
      <c r="B8" s="70" t="s">
        <v>118</v>
      </c>
      <c r="C8" s="71" t="s">
        <v>119</v>
      </c>
    </row>
    <row r="9" spans="1:3" s="72" customFormat="1" ht="35.25" customHeight="1" x14ac:dyDescent="0.25">
      <c r="A9" s="69">
        <v>6</v>
      </c>
      <c r="B9" s="73" t="s">
        <v>120</v>
      </c>
      <c r="C9" s="74" t="s">
        <v>121</v>
      </c>
    </row>
    <row r="10" spans="1:3" s="72" customFormat="1" ht="26.1" customHeight="1" x14ac:dyDescent="0.25">
      <c r="A10" s="69">
        <v>7</v>
      </c>
      <c r="B10" s="70" t="s">
        <v>122</v>
      </c>
      <c r="C10" s="71" t="s">
        <v>123</v>
      </c>
    </row>
    <row r="11" spans="1:3" s="72" customFormat="1" ht="26.1" customHeight="1" x14ac:dyDescent="0.25">
      <c r="A11" s="69">
        <v>8</v>
      </c>
      <c r="B11" s="73" t="s">
        <v>124</v>
      </c>
      <c r="C11" s="74" t="s">
        <v>180</v>
      </c>
    </row>
    <row r="12" spans="1:3" s="72" customFormat="1" ht="26.1" customHeight="1" x14ac:dyDescent="0.25">
      <c r="A12" s="319" t="s">
        <v>125</v>
      </c>
      <c r="B12" s="319"/>
      <c r="C12" s="319"/>
    </row>
    <row r="13" spans="1:3" s="72" customFormat="1" ht="26.1" customHeight="1" x14ac:dyDescent="0.25">
      <c r="A13" s="69">
        <v>9</v>
      </c>
      <c r="B13" s="70" t="s">
        <v>126</v>
      </c>
      <c r="C13" s="71" t="s">
        <v>127</v>
      </c>
    </row>
    <row r="14" spans="1:3" ht="26.1" customHeight="1" x14ac:dyDescent="0.25">
      <c r="A14" s="69">
        <v>10</v>
      </c>
      <c r="B14" s="73" t="s">
        <v>128</v>
      </c>
      <c r="C14" s="74" t="s">
        <v>129</v>
      </c>
    </row>
    <row r="15" spans="1:3" ht="33" customHeight="1" x14ac:dyDescent="0.25">
      <c r="A15" s="69">
        <v>11</v>
      </c>
      <c r="B15" s="70" t="s">
        <v>130</v>
      </c>
      <c r="C15" s="71" t="s">
        <v>131</v>
      </c>
    </row>
    <row r="16" spans="1:3" ht="26.1" customHeight="1" x14ac:dyDescent="0.25">
      <c r="A16" s="69">
        <v>12</v>
      </c>
      <c r="B16" s="73" t="s">
        <v>132</v>
      </c>
      <c r="C16" s="74" t="s">
        <v>133</v>
      </c>
    </row>
    <row r="17" spans="1:3" ht="26.1" customHeight="1" x14ac:dyDescent="0.25">
      <c r="A17" s="69">
        <v>13</v>
      </c>
      <c r="B17" s="70" t="s">
        <v>134</v>
      </c>
      <c r="C17" s="71" t="s">
        <v>135</v>
      </c>
    </row>
    <row r="18" spans="1:3" ht="26.1" customHeight="1" x14ac:dyDescent="0.25">
      <c r="A18" s="69">
        <v>14</v>
      </c>
      <c r="B18" s="73" t="s">
        <v>136</v>
      </c>
      <c r="C18" s="74" t="s">
        <v>137</v>
      </c>
    </row>
    <row r="19" spans="1:3" ht="24.75" customHeight="1" x14ac:dyDescent="0.25">
      <c r="A19" s="69">
        <v>15</v>
      </c>
      <c r="B19" s="70" t="s">
        <v>138</v>
      </c>
      <c r="C19" s="71" t="s">
        <v>139</v>
      </c>
    </row>
    <row r="20" spans="1:3" ht="24.75" customHeight="1" x14ac:dyDescent="0.25">
      <c r="A20" s="319" t="s">
        <v>18</v>
      </c>
      <c r="B20" s="319"/>
      <c r="C20" s="319"/>
    </row>
    <row r="21" spans="1:3" ht="26.1" customHeight="1" x14ac:dyDescent="0.25">
      <c r="A21" s="69">
        <v>16</v>
      </c>
      <c r="B21" s="73" t="s">
        <v>140</v>
      </c>
      <c r="C21" s="74" t="s">
        <v>141</v>
      </c>
    </row>
    <row r="22" spans="1:3" ht="26.1" customHeight="1" x14ac:dyDescent="0.25">
      <c r="A22" s="69">
        <v>17</v>
      </c>
      <c r="B22" s="70" t="s">
        <v>142</v>
      </c>
      <c r="C22" s="71" t="s">
        <v>143</v>
      </c>
    </row>
    <row r="23" spans="1:3" ht="26.1" customHeight="1" x14ac:dyDescent="0.25">
      <c r="A23" s="69">
        <v>18</v>
      </c>
      <c r="B23" s="73" t="s">
        <v>144</v>
      </c>
      <c r="C23" s="74" t="s">
        <v>145</v>
      </c>
    </row>
    <row r="24" spans="1:3" ht="26.1" customHeight="1" x14ac:dyDescent="0.25">
      <c r="A24" s="69">
        <v>19</v>
      </c>
      <c r="B24" s="70" t="s">
        <v>146</v>
      </c>
      <c r="C24" s="71" t="s">
        <v>147</v>
      </c>
    </row>
    <row r="25" spans="1:3" ht="26.1" customHeight="1" x14ac:dyDescent="0.25">
      <c r="A25" s="69">
        <v>20</v>
      </c>
      <c r="B25" s="73" t="s">
        <v>148</v>
      </c>
      <c r="C25" s="74" t="s">
        <v>149</v>
      </c>
    </row>
    <row r="26" spans="1:3" ht="26.1" customHeight="1" x14ac:dyDescent="0.25">
      <c r="A26" s="69">
        <v>21</v>
      </c>
      <c r="B26" s="70" t="s">
        <v>150</v>
      </c>
      <c r="C26" s="71" t="s">
        <v>151</v>
      </c>
    </row>
    <row r="27" spans="1:3" ht="24" customHeight="1" x14ac:dyDescent="0.25">
      <c r="A27" s="69">
        <v>22</v>
      </c>
      <c r="B27" s="73" t="s">
        <v>152</v>
      </c>
      <c r="C27" s="74" t="s">
        <v>153</v>
      </c>
    </row>
    <row r="28" spans="1:3" ht="28.5" customHeight="1" x14ac:dyDescent="0.25">
      <c r="A28" s="69">
        <v>23</v>
      </c>
      <c r="B28" s="70" t="s">
        <v>45</v>
      </c>
      <c r="C28" s="71" t="s">
        <v>154</v>
      </c>
    </row>
    <row r="29" spans="1:3" ht="25.5" customHeight="1" x14ac:dyDescent="0.25">
      <c r="A29" s="69">
        <v>24</v>
      </c>
      <c r="B29" s="73" t="s">
        <v>46</v>
      </c>
      <c r="C29" s="74" t="s">
        <v>155</v>
      </c>
    </row>
    <row r="30" spans="1:3" ht="20.25" customHeight="1" x14ac:dyDescent="0.25">
      <c r="A30" s="69">
        <v>25</v>
      </c>
      <c r="B30" s="70" t="s">
        <v>156</v>
      </c>
      <c r="C30" s="71" t="s">
        <v>157</v>
      </c>
    </row>
    <row r="31" spans="1:3" ht="20.25" customHeight="1" x14ac:dyDescent="0.25">
      <c r="A31" s="319" t="s">
        <v>20</v>
      </c>
      <c r="B31" s="319"/>
      <c r="C31" s="319"/>
    </row>
    <row r="32" spans="1:3" x14ac:dyDescent="0.25">
      <c r="A32" s="69">
        <v>26</v>
      </c>
      <c r="B32" s="73" t="s">
        <v>158</v>
      </c>
      <c r="C32" s="74" t="s">
        <v>159</v>
      </c>
    </row>
    <row r="33" spans="1:3" x14ac:dyDescent="0.25">
      <c r="A33" s="69">
        <v>27</v>
      </c>
      <c r="B33" s="75" t="s">
        <v>49</v>
      </c>
      <c r="C33" s="71" t="s">
        <v>117</v>
      </c>
    </row>
    <row r="34" spans="1:3" x14ac:dyDescent="0.25">
      <c r="A34" s="69">
        <v>28</v>
      </c>
      <c r="B34" s="76" t="s">
        <v>128</v>
      </c>
      <c r="C34" s="74" t="s">
        <v>160</v>
      </c>
    </row>
    <row r="35" spans="1:3" x14ac:dyDescent="0.25">
      <c r="A35" s="69">
        <v>29</v>
      </c>
      <c r="B35" s="75" t="s">
        <v>161</v>
      </c>
      <c r="C35" s="71" t="s">
        <v>162</v>
      </c>
    </row>
    <row r="36" spans="1:3" x14ac:dyDescent="0.25">
      <c r="A36" s="69">
        <v>30</v>
      </c>
      <c r="B36" s="76" t="s">
        <v>163</v>
      </c>
      <c r="C36" s="74" t="s">
        <v>164</v>
      </c>
    </row>
    <row r="37" spans="1:3" x14ac:dyDescent="0.25">
      <c r="A37" s="69">
        <v>31</v>
      </c>
      <c r="B37" s="70" t="s">
        <v>165</v>
      </c>
      <c r="C37" s="71" t="s">
        <v>159</v>
      </c>
    </row>
    <row r="38" spans="1:3" x14ac:dyDescent="0.25">
      <c r="A38" s="69">
        <v>32</v>
      </c>
      <c r="B38" s="76" t="s">
        <v>49</v>
      </c>
      <c r="C38" s="74" t="s">
        <v>117</v>
      </c>
    </row>
    <row r="39" spans="1:3" x14ac:dyDescent="0.25">
      <c r="A39" s="69">
        <v>33</v>
      </c>
      <c r="B39" s="75" t="s">
        <v>128</v>
      </c>
      <c r="C39" s="71" t="s">
        <v>160</v>
      </c>
    </row>
    <row r="40" spans="1:3" x14ac:dyDescent="0.25">
      <c r="A40" s="69">
        <v>34</v>
      </c>
      <c r="B40" s="76" t="s">
        <v>161</v>
      </c>
      <c r="C40" s="74" t="s">
        <v>162</v>
      </c>
    </row>
    <row r="41" spans="1:3" x14ac:dyDescent="0.25">
      <c r="A41" s="69">
        <v>35</v>
      </c>
      <c r="B41" s="75" t="s">
        <v>163</v>
      </c>
      <c r="C41" s="71" t="s">
        <v>166</v>
      </c>
    </row>
    <row r="42" spans="1:3" x14ac:dyDescent="0.25">
      <c r="A42" s="319" t="s">
        <v>167</v>
      </c>
      <c r="B42" s="319"/>
      <c r="C42" s="319"/>
    </row>
    <row r="43" spans="1:3" ht="32.25" customHeight="1" x14ac:dyDescent="0.25">
      <c r="A43" s="69">
        <v>36</v>
      </c>
      <c r="B43" s="73" t="s">
        <v>168</v>
      </c>
      <c r="C43" s="74" t="s">
        <v>169</v>
      </c>
    </row>
    <row r="44" spans="1:3" x14ac:dyDescent="0.25">
      <c r="A44" s="319" t="s">
        <v>22</v>
      </c>
      <c r="B44" s="319"/>
      <c r="C44" s="319"/>
    </row>
    <row r="45" spans="1:3" ht="30" x14ac:dyDescent="0.25">
      <c r="A45" s="69">
        <v>37</v>
      </c>
      <c r="B45" s="70" t="s">
        <v>170</v>
      </c>
      <c r="C45" s="71" t="s">
        <v>171</v>
      </c>
    </row>
    <row r="46" spans="1:3" ht="24.75" customHeight="1" x14ac:dyDescent="0.25">
      <c r="A46" s="69">
        <v>38</v>
      </c>
      <c r="B46" s="73" t="s">
        <v>172</v>
      </c>
      <c r="C46" s="74" t="s">
        <v>173</v>
      </c>
    </row>
    <row r="47" spans="1:3" ht="33.75" customHeight="1" x14ac:dyDescent="0.25">
      <c r="A47" s="69">
        <v>39</v>
      </c>
      <c r="B47" s="70" t="s">
        <v>174</v>
      </c>
      <c r="C47" s="71" t="s">
        <v>175</v>
      </c>
    </row>
    <row r="48" spans="1:3" ht="30" x14ac:dyDescent="0.25">
      <c r="A48" s="69">
        <v>40</v>
      </c>
      <c r="B48" s="73" t="s">
        <v>176</v>
      </c>
      <c r="C48" s="74" t="s">
        <v>177</v>
      </c>
    </row>
    <row r="49" spans="1:4" ht="30" x14ac:dyDescent="0.25">
      <c r="A49" s="69">
        <v>41</v>
      </c>
      <c r="B49" s="80" t="s">
        <v>178</v>
      </c>
      <c r="C49" s="81" t="s">
        <v>179</v>
      </c>
      <c r="D49" s="82"/>
    </row>
    <row r="50" spans="1:4" x14ac:dyDescent="0.25">
      <c r="A50" s="319" t="s">
        <v>190</v>
      </c>
      <c r="B50" s="319"/>
      <c r="C50" s="319"/>
      <c r="D50" s="82"/>
    </row>
    <row r="51" spans="1:4" ht="43.5" customHeight="1" x14ac:dyDescent="0.25">
      <c r="A51" s="69">
        <v>42</v>
      </c>
      <c r="B51" s="73" t="s">
        <v>188</v>
      </c>
      <c r="C51" s="74" t="s">
        <v>192</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Props1.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EB4C28-3B0E-4997-AEC2-CF492CD5DA99}">
  <ds:schemaRefs>
    <ds:schemaRef ds:uri="http://schemas.microsoft.com/sharepoint/v3/contenttype/forms"/>
  </ds:schemaRefs>
</ds:datastoreItem>
</file>

<file path=customXml/itemProps3.xml><?xml version="1.0" encoding="utf-8"?>
<ds:datastoreItem xmlns:ds="http://schemas.openxmlformats.org/officeDocument/2006/customXml" ds:itemID="{A0C70731-340C-4329-897C-F3B3F26B5264}">
  <ds:schemaRef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22ef4ef0-7d28-43e9-b597-d882ef352c3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2020-05-28T23:53:00Z</cp:lastPrinted>
  <dcterms:created xsi:type="dcterms:W3CDTF">2016-07-08T14:51:09Z</dcterms:created>
  <dcterms:modified xsi:type="dcterms:W3CDTF">2021-06-08T19:33:22Z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